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31.12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4" i="1" l="1"/>
  <c r="I224" i="1"/>
  <c r="I228" i="1" l="1"/>
  <c r="I232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J228" i="1" l="1"/>
  <c r="J232" i="1"/>
</calcChain>
</file>

<file path=xl/sharedStrings.xml><?xml version="1.0" encoding="utf-8"?>
<sst xmlns="http://schemas.openxmlformats.org/spreadsheetml/2006/main" count="1960" uniqueCount="544">
  <si>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</si>
  <si>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</si>
  <si>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</si>
  <si>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</si>
  <si>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</si>
  <si>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</si>
  <si>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</si>
  <si>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</si>
  <si>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</si>
  <si>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</si>
  <si>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</si>
  <si>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</si>
  <si>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</si>
  <si>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</si>
  <si>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</si>
  <si>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</si>
  <si>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</si>
  <si>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</si>
  <si>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</si>
  <si>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</si>
  <si>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</si>
  <si>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</si>
  <si>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</si>
  <si>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</si>
  <si>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</si>
  <si>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</si>
  <si>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</si>
  <si>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</si>
  <si>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</si>
  <si>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</si>
  <si>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</si>
  <si>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</si>
  <si>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</si>
  <si>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</si>
  <si>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</si>
  <si>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</si>
  <si>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</si>
  <si>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</si>
  <si>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</si>
  <si>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</si>
  <si>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</si>
  <si>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</si>
  <si>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</si>
  <si>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</si>
  <si>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</si>
  <si>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</si>
  <si>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</si>
  <si>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</si>
  <si>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</si>
  <si>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</si>
  <si>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</si>
  <si>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</si>
  <si>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</si>
  <si>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</si>
  <si>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</si>
  <si>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</si>
  <si>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</si>
  <si>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</si>
  <si>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</si>
  <si>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</si>
  <si>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</si>
  <si>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</si>
  <si>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</si>
  <si>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</si>
  <si>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</si>
  <si>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</si>
  <si>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</si>
  <si>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</si>
  <si>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</si>
  <si>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</si>
  <si>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</si>
  <si>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</si>
  <si>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</si>
  <si>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</si>
  <si>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</si>
  <si>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</si>
  <si>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</si>
  <si>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</si>
  <si>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</si>
  <si>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</si>
  <si>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</si>
  <si>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</si>
  <si>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</si>
  <si>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</si>
  <si>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</si>
  <si>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</si>
  <si>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</si>
  <si>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</si>
  <si>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</si>
  <si>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</si>
  <si>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</si>
  <si>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</si>
  <si>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</si>
  <si>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</si>
  <si>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</si>
  <si>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</si>
  <si>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</si>
  <si>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</si>
  <si>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</si>
  <si>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</si>
  <si>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</si>
  <si>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</si>
  <si>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</si>
  <si>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</si>
  <si>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</si>
  <si>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</si>
  <si>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</si>
  <si>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</si>
  <si>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</si>
  <si>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</si>
  <si>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</si>
  <si>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</si>
  <si>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</si>
  <si>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</si>
  <si>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</si>
  <si>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</si>
  <si>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</si>
  <si>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</si>
  <si>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</si>
  <si>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</si>
  <si>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</si>
  <si>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</si>
  <si>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</si>
  <si>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</si>
  <si>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</si>
  <si>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</si>
  <si>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</si>
  <si>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</si>
  <si>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</si>
  <si>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</si>
  <si>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</si>
  <si>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</si>
  <si>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</si>
  <si>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</si>
  <si>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</si>
  <si>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</si>
  <si>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</si>
  <si>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</si>
  <si>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</si>
  <si>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</si>
  <si>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</si>
  <si>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</si>
  <si>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</si>
  <si>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</si>
  <si>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</si>
  <si>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</si>
  <si>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</si>
  <si>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</si>
  <si>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</si>
  <si>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</si>
  <si>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</si>
  <si>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</si>
  <si>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</si>
  <si>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</si>
  <si>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</si>
  <si>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</si>
  <si>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</si>
  <si>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</si>
  <si>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</si>
  <si>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</si>
  <si>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</si>
  <si>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</si>
  <si>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</si>
  <si>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</si>
  <si>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</si>
  <si>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</si>
  <si>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</si>
  <si>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</si>
  <si>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</si>
  <si>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</si>
  <si>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</si>
  <si>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</si>
  <si>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</si>
  <si>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</si>
  <si>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</si>
  <si>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</si>
  <si>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</si>
  <si>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</si>
  <si>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</si>
  <si>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</si>
  <si>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</si>
  <si>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</si>
  <si>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</si>
  <si>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</si>
  <si>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</si>
  <si>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</si>
  <si>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</si>
  <si>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</si>
  <si>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</si>
  <si>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</si>
  <si>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</si>
  <si>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</si>
  <si>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</si>
  <si>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</si>
  <si>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</si>
  <si>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</si>
  <si>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</si>
  <si>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</si>
  <si>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</si>
  <si>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</si>
  <si>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</si>
  <si>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</si>
  <si>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</si>
  <si>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</si>
  <si>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</si>
  <si>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</si>
  <si>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</si>
  <si>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</si>
  <si>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</si>
  <si>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</si>
  <si>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</si>
  <si>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</si>
  <si>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</si>
  <si>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</si>
  <si>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</si>
  <si>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</si>
  <si>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</si>
  <si>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</si>
  <si>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</si>
  <si>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</si>
  <si>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</si>
  <si>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</si>
  <si>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</si>
  <si>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</si>
  <si>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</si>
  <si>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</si>
  <si>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</si>
  <si>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</si>
  <si>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</si>
  <si>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</si>
  <si>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</si>
  <si>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</si>
  <si>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</si>
  <si>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</si>
  <si>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</si>
  <si>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</si>
  <si>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</si>
  <si>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</si>
  <si>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</si>
  <si>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</si>
  <si>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</si>
  <si>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</si>
  <si>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</si>
  <si>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</si>
  <si>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</si>
  <si>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</si>
  <si>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</si>
  <si>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</si>
  <si>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</si>
  <si>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</si>
  <si>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</si>
  <si>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</si>
  <si>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</si>
  <si>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</si>
  <si>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</si>
  <si>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</si>
  <si>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</si>
  <si>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</si>
  <si>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</si>
  <si>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</si>
  <si>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</si>
  <si>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</si>
  <si>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</si>
  <si>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</si>
  <si>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</si>
  <si>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</si>
  <si>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</si>
  <si>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</si>
  <si>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</si>
  <si>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</si>
  <si>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</si>
  <si>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</si>
  <si>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</si>
  <si>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</si>
  <si>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</si>
  <si>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</si>
  <si>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</si>
  <si>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</si>
  <si>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</si>
  <si>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</si>
  <si>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</si>
  <si>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</si>
  <si>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</si>
  <si>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</si>
  <si>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</si>
  <si>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</si>
  <si>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</si>
  <si>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</si>
  <si>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</si>
  <si>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</si>
  <si>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</si>
  <si>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</si>
  <si>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</si>
  <si>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</si>
  <si>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</si>
  <si>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</si>
  <si>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</si>
  <si>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</si>
  <si>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</si>
  <si>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</si>
  <si>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</si>
  <si>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</si>
  <si>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</si>
  <si>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</si>
  <si>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</si>
  <si>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</si>
  <si>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</si>
  <si>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</si>
  <si>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</si>
  <si>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</si>
  <si>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</si>
  <si>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</si>
  <si>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</si>
  <si>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</si>
  <si>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</si>
  <si>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</si>
  <si>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</si>
  <si>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</si>
  <si>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</si>
  <si>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</si>
  <si>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</si>
  <si>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</si>
  <si>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</si>
  <si>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</si>
  <si>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</si>
  <si>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</si>
  <si>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</si>
  <si>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</si>
  <si>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</si>
  <si>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</si>
  <si>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</si>
  <si>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</si>
  <si>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</si>
  <si>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</si>
  <si>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</si>
  <si>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</si>
  <si>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</si>
  <si>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</si>
  <si>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</si>
  <si>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</si>
  <si>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</si>
  <si>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</si>
  <si>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</si>
  <si>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</si>
  <si>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</si>
  <si>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</si>
  <si>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</si>
  <si>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</si>
  <si>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</si>
  <si>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</si>
  <si>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</si>
  <si>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</si>
  <si>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</si>
  <si>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</si>
  <si>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</si>
  <si>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</si>
  <si>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</si>
  <si>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</si>
  <si>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</si>
  <si>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</si>
  <si>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</si>
  <si>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</si>
  <si>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</si>
  <si>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</si>
  <si>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</si>
  <si>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</si>
  <si>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</si>
  <si>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</si>
  <si>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</si>
  <si>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</si>
  <si>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</si>
  <si>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</si>
  <si>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</si>
  <si>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</si>
  <si>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</si>
  <si>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</si>
  <si>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</si>
  <si>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</si>
  <si>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</si>
  <si>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</si>
  <si>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</si>
  <si>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</si>
  <si>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</si>
  <si>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</si>
  <si>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</si>
  <si>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</si>
  <si>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</si>
  <si>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</si>
  <si>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</si>
  <si>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</si>
  <si>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</si>
  <si>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</si>
  <si>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</si>
  <si>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</si>
  <si>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</si>
  <si>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</si>
  <si>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</si>
  <si>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</si>
  <si>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</si>
  <si>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</si>
  <si>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</si>
  <si>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</si>
  <si>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</si>
  <si>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</si>
  <si>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</si>
  <si>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</si>
  <si>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</si>
  <si>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</si>
  <si>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</si>
  <si>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</si>
  <si>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</si>
  <si>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</si>
  <si>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</si>
  <si>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</si>
  <si>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</si>
  <si>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</si>
  <si>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</si>
  <si>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</si>
  <si>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</si>
  <si>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</si>
  <si>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</si>
  <si>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</si>
  <si>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</si>
  <si>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</si>
  <si>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</si>
  <si>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</si>
  <si>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</si>
  <si>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</si>
  <si>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</si>
  <si>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</si>
  <si>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</si>
  <si>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</si>
  <si>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</si>
  <si>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</si>
  <si>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</si>
  <si>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</si>
  <si>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</si>
  <si>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</si>
  <si>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</si>
  <si>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</si>
  <si>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</si>
  <si>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</si>
  <si>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</si>
  <si>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</si>
  <si>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</si>
  <si>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</si>
  <si>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</si>
  <si>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</si>
  <si>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</si>
  <si>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</si>
  <si>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</si>
  <si>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</si>
  <si>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</si>
  <si>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</si>
  <si>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</si>
  <si>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</si>
  <si>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</si>
  <si>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</si>
  <si>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</si>
  <si>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</si>
  <si>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</si>
  <si>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</si>
  <si>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</si>
  <si>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</si>
  <si>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</si>
  <si>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</si>
  <si>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</si>
  <si>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</si>
  <si>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</si>
  <si>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</si>
  <si>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</si>
  <si>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</si>
  <si>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ИП ӘБДІРАЙЫМ ТОЙКҮЛ ӘБДІРАЙЫМҚЫЗЫ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</si>
  <si>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</si>
  <si>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</si>
  <si>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</si>
  <si>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</si>
  <si>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</si>
  <si>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</si>
  <si>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г.Алматы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</si>
  <si>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</si>
  <si>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</si>
  <si>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</si>
  <si>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</si>
  <si>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</si>
  <si>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</si>
  <si>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</si>
  <si>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</si>
  <si>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</si>
  <si>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</si>
  <si>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</si>
  <si>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</si>
  <si>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</si>
  <si>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</si>
  <si>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</si>
  <si>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</si>
  <si>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</si>
  <si>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</si>
  <si>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</si>
  <si>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</si>
  <si>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</si>
  <si>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</si>
  <si>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</si>
  <si>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</si>
  <si>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</si>
  <si>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</si>
  <si>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</si>
  <si>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</si>
  <si>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</si>
  <si>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</si>
  <si>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</si>
  <si>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</si>
  <si>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</si>
  <si>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</si>
  <si>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</si>
  <si>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</si>
  <si>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</si>
  <si>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</si>
  <si>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</si>
  <si>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</si>
  <si>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</si>
  <si>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</si>
  <si>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</si>
  <si>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</si>
  <si>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</si>
  <si>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</si>
  <si>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</si>
  <si>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</si>
  <si>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</si>
  <si>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</si>
  <si>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Информация по подписанным Фондом проектам в рамках Механизма кредитования приоритетных проектов по состоянию на 31.12.020г.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</si>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</sst>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9"/>
  <sheetViews>
    <sheetView tabSelected="1" zoomScale="60" zoomScaleNormal="60" workbookViewId="0">
      <pane xSplit="2" ySplit="3" topLeftCell="C217" activePane="bottomRight" state="frozen"/>
      <selection pane="topRight" activeCell="C1" sqref="C1"/>
      <selection pane="bottomLeft" activeCell="A4" sqref="A4"/>
      <selection pane="bottomRight" activeCell="E231" sqref="E231:E232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50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530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391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391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395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324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392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486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392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486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395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60" t="s">
        <v>33</v>
      </c>
      <c r="C10" s="18" t="s">
        <v>399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396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399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391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392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392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325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392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326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395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399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392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396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327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393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390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390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398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398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396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398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7">
        <f t="shared" si="0"/>
        <v>25</v>
      </c>
      <c r="B28" s="7" t="s">
        <v>61</v>
      </c>
      <c r="C28" s="7" t="s">
        <v>392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399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399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391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399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393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399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399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395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5" x14ac:dyDescent="0.25">
      <c r="A37" s="7">
        <f t="shared" si="0"/>
        <v>34</v>
      </c>
      <c r="B37" s="18" t="s">
        <v>103</v>
      </c>
      <c r="C37" s="18" t="s">
        <v>391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391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396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390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390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7">
        <f t="shared" si="0"/>
        <v>39</v>
      </c>
      <c r="B42" s="8" t="s">
        <v>117</v>
      </c>
      <c r="C42" s="8" t="s">
        <v>391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392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45" x14ac:dyDescent="0.25">
      <c r="A44" s="7">
        <f t="shared" si="0"/>
        <v>41</v>
      </c>
      <c r="B44" s="18" t="s">
        <v>44</v>
      </c>
      <c r="C44" s="18" t="s">
        <v>397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392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7">
        <f t="shared" si="0"/>
        <v>43</v>
      </c>
      <c r="B46" s="8" t="s">
        <v>48</v>
      </c>
      <c r="C46" s="8" t="s">
        <v>391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7">
        <f t="shared" si="0"/>
        <v>44</v>
      </c>
      <c r="B47" s="8" t="s">
        <v>48</v>
      </c>
      <c r="C47" s="8" t="s">
        <v>391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390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328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391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396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390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390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391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396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395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399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392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329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392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391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399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390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390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390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322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390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390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75" x14ac:dyDescent="0.25">
      <c r="A66" s="7">
        <f t="shared" si="0"/>
        <v>63</v>
      </c>
      <c r="B66" s="7" t="s">
        <v>117</v>
      </c>
      <c r="C66" s="7" t="s">
        <v>390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395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399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391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3" si="1">A69+1</f>
        <v>67</v>
      </c>
      <c r="B70" s="41" t="s">
        <v>30</v>
      </c>
      <c r="C70" s="30" t="s">
        <v>393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396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391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394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390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390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392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399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393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393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391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392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394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393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390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391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390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395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395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391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391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391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399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399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390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391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392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392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399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391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399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392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391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392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323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391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396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396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392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399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330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392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392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399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399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399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399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360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391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390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390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393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392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359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394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390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394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394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391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392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399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392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392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509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392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316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396</v>
      </c>
      <c r="D130" s="7" t="s">
        <v>217</v>
      </c>
      <c r="E130" s="47" t="s">
        <v>317</v>
      </c>
      <c r="F130" s="7" t="s">
        <v>318</v>
      </c>
      <c r="G130" s="7" t="s">
        <v>320</v>
      </c>
      <c r="H130" s="7" t="s">
        <v>321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396</v>
      </c>
      <c r="D131" s="7" t="s">
        <v>217</v>
      </c>
      <c r="E131" s="47" t="s">
        <v>317</v>
      </c>
      <c r="F131" s="7" t="s">
        <v>319</v>
      </c>
      <c r="G131" s="7" t="s">
        <v>320</v>
      </c>
      <c r="H131" s="7" t="s">
        <v>321</v>
      </c>
      <c r="I131" s="12">
        <v>100000000</v>
      </c>
      <c r="J131" s="13">
        <v>50000000</v>
      </c>
      <c r="K131" s="15">
        <v>43964</v>
      </c>
      <c r="L131" s="11" t="s">
        <v>47</v>
      </c>
      <c r="M131" s="7" t="s">
        <v>138</v>
      </c>
      <c r="N131" s="7" t="s">
        <v>36</v>
      </c>
      <c r="O131" s="39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399</v>
      </c>
      <c r="D132" s="7" t="s">
        <v>217</v>
      </c>
      <c r="E132" s="47" t="s">
        <v>331</v>
      </c>
      <c r="F132" s="7" t="s">
        <v>332</v>
      </c>
      <c r="G132" s="7" t="s">
        <v>8</v>
      </c>
      <c r="H132" s="7" t="s">
        <v>15</v>
      </c>
      <c r="I132" s="12">
        <v>31000000</v>
      </c>
      <c r="J132" s="13">
        <v>13157554</v>
      </c>
      <c r="K132" s="15">
        <v>43957</v>
      </c>
      <c r="L132" s="11">
        <v>43992</v>
      </c>
      <c r="M132" s="16" t="s">
        <v>23</v>
      </c>
      <c r="N132" s="7" t="s">
        <v>16</v>
      </c>
      <c r="O132" s="39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399</v>
      </c>
      <c r="D133" s="7" t="s">
        <v>217</v>
      </c>
      <c r="E133" s="47" t="s">
        <v>333</v>
      </c>
      <c r="F133" s="7" t="s">
        <v>334</v>
      </c>
      <c r="G133" s="7" t="s">
        <v>8</v>
      </c>
      <c r="H133" s="7" t="s">
        <v>249</v>
      </c>
      <c r="I133" s="12">
        <v>350000000</v>
      </c>
      <c r="J133" s="13">
        <v>175000000</v>
      </c>
      <c r="K133" s="15">
        <v>43966</v>
      </c>
      <c r="L133" s="11">
        <v>43971</v>
      </c>
      <c r="M133" s="16" t="s">
        <v>23</v>
      </c>
      <c r="N133" s="7" t="s">
        <v>16</v>
      </c>
      <c r="O133" s="39"/>
    </row>
    <row r="134" spans="1:15" ht="60" x14ac:dyDescent="0.25">
      <c r="A134" s="7">
        <f t="shared" ref="A134:A197" si="2">A133+1</f>
        <v>131</v>
      </c>
      <c r="B134" s="7" t="s">
        <v>9</v>
      </c>
      <c r="C134" s="7" t="s">
        <v>392</v>
      </c>
      <c r="D134" s="30" t="s">
        <v>217</v>
      </c>
      <c r="E134" s="8" t="s">
        <v>335</v>
      </c>
      <c r="F134" s="7" t="s">
        <v>336</v>
      </c>
      <c r="G134" s="7" t="s">
        <v>8</v>
      </c>
      <c r="H134" s="7" t="s">
        <v>337</v>
      </c>
      <c r="I134" s="12">
        <v>10700000</v>
      </c>
      <c r="J134" s="13">
        <v>5350000</v>
      </c>
      <c r="K134" s="11">
        <v>43970</v>
      </c>
      <c r="L134" s="11">
        <v>43973</v>
      </c>
      <c r="M134" s="16" t="s">
        <v>23</v>
      </c>
      <c r="N134" s="7" t="s">
        <v>16</v>
      </c>
      <c r="O134" s="39"/>
    </row>
    <row r="135" spans="1:15" ht="45" x14ac:dyDescent="0.25">
      <c r="A135" s="7">
        <f t="shared" si="2"/>
        <v>132</v>
      </c>
      <c r="B135" s="7" t="s">
        <v>195</v>
      </c>
      <c r="C135" s="7" t="s">
        <v>395</v>
      </c>
      <c r="D135" s="30" t="s">
        <v>217</v>
      </c>
      <c r="E135" s="8" t="s">
        <v>338</v>
      </c>
      <c r="F135" s="7" t="s">
        <v>339</v>
      </c>
      <c r="G135" s="7" t="s">
        <v>8</v>
      </c>
      <c r="H135" s="7" t="s">
        <v>341</v>
      </c>
      <c r="I135" s="12">
        <v>163000000</v>
      </c>
      <c r="J135" s="13">
        <v>42351685</v>
      </c>
      <c r="K135" s="11">
        <v>43965</v>
      </c>
      <c r="L135" s="11">
        <v>43987</v>
      </c>
      <c r="M135" s="16" t="s">
        <v>23</v>
      </c>
      <c r="N135" s="7" t="s">
        <v>113</v>
      </c>
      <c r="O135" s="39"/>
    </row>
    <row r="136" spans="1:15" ht="45" x14ac:dyDescent="0.25">
      <c r="A136" s="7">
        <f t="shared" si="2"/>
        <v>133</v>
      </c>
      <c r="B136" s="7" t="s">
        <v>195</v>
      </c>
      <c r="C136" s="7" t="s">
        <v>399</v>
      </c>
      <c r="D136" s="30" t="s">
        <v>217</v>
      </c>
      <c r="E136" s="8" t="s">
        <v>340</v>
      </c>
      <c r="F136" s="7" t="s">
        <v>14</v>
      </c>
      <c r="G136" s="7" t="s">
        <v>8</v>
      </c>
      <c r="H136" s="7" t="s">
        <v>15</v>
      </c>
      <c r="I136" s="12">
        <v>200000000</v>
      </c>
      <c r="J136" s="13">
        <v>93000000</v>
      </c>
      <c r="K136" s="11">
        <v>43966</v>
      </c>
      <c r="L136" s="11">
        <v>43973</v>
      </c>
      <c r="M136" s="16" t="s">
        <v>23</v>
      </c>
      <c r="N136" s="7" t="s">
        <v>16</v>
      </c>
      <c r="O136" s="39"/>
    </row>
    <row r="137" spans="1:15" ht="30" x14ac:dyDescent="0.25">
      <c r="A137" s="7">
        <f t="shared" si="2"/>
        <v>134</v>
      </c>
      <c r="B137" s="7" t="s">
        <v>30</v>
      </c>
      <c r="C137" s="7" t="s">
        <v>392</v>
      </c>
      <c r="D137" s="30" t="s">
        <v>217</v>
      </c>
      <c r="E137" s="8" t="s">
        <v>342</v>
      </c>
      <c r="F137" s="7" t="s">
        <v>95</v>
      </c>
      <c r="G137" s="7" t="s">
        <v>43</v>
      </c>
      <c r="H137" s="7" t="s">
        <v>96</v>
      </c>
      <c r="I137" s="12">
        <v>57800000</v>
      </c>
      <c r="J137" s="13">
        <v>27500000</v>
      </c>
      <c r="K137" s="11">
        <v>43973</v>
      </c>
      <c r="L137" s="11">
        <v>43976</v>
      </c>
      <c r="M137" s="16" t="s">
        <v>23</v>
      </c>
      <c r="N137" s="7" t="s">
        <v>16</v>
      </c>
      <c r="O137" s="39"/>
    </row>
    <row r="138" spans="1:15" ht="45" x14ac:dyDescent="0.25">
      <c r="A138" s="7">
        <f t="shared" si="2"/>
        <v>135</v>
      </c>
      <c r="B138" s="7" t="s">
        <v>33</v>
      </c>
      <c r="C138" s="7" t="s">
        <v>390</v>
      </c>
      <c r="D138" s="30" t="s">
        <v>217</v>
      </c>
      <c r="E138" s="8" t="s">
        <v>343</v>
      </c>
      <c r="F138" s="7" t="s">
        <v>344</v>
      </c>
      <c r="G138" s="7" t="s">
        <v>8</v>
      </c>
      <c r="H138" s="7" t="s">
        <v>15</v>
      </c>
      <c r="I138" s="12">
        <v>160000000</v>
      </c>
      <c r="J138" s="13">
        <v>80000000</v>
      </c>
      <c r="K138" s="11">
        <v>43964</v>
      </c>
      <c r="L138" s="11">
        <v>43968</v>
      </c>
      <c r="M138" s="16" t="s">
        <v>23</v>
      </c>
      <c r="N138" s="7" t="s">
        <v>16</v>
      </c>
      <c r="O138" s="39"/>
    </row>
    <row r="139" spans="1:15" ht="150" x14ac:dyDescent="0.25">
      <c r="A139" s="7">
        <f t="shared" si="2"/>
        <v>136</v>
      </c>
      <c r="B139" s="7" t="s">
        <v>73</v>
      </c>
      <c r="C139" s="7" t="s">
        <v>392</v>
      </c>
      <c r="D139" s="30" t="s">
        <v>217</v>
      </c>
      <c r="E139" s="8" t="s">
        <v>345</v>
      </c>
      <c r="F139" s="7" t="s">
        <v>346</v>
      </c>
      <c r="G139" s="7" t="s">
        <v>8</v>
      </c>
      <c r="H139" s="7" t="s">
        <v>347</v>
      </c>
      <c r="I139" s="13">
        <v>218768000</v>
      </c>
      <c r="J139" s="13">
        <v>109204291</v>
      </c>
      <c r="K139" s="11">
        <v>43966</v>
      </c>
      <c r="L139" s="11">
        <v>43976</v>
      </c>
      <c r="M139" s="16" t="s">
        <v>23</v>
      </c>
      <c r="N139" s="7" t="s">
        <v>36</v>
      </c>
      <c r="O139" s="39"/>
    </row>
    <row r="140" spans="1:15" ht="90" x14ac:dyDescent="0.25">
      <c r="A140" s="7">
        <f t="shared" si="2"/>
        <v>137</v>
      </c>
      <c r="B140" s="7" t="s">
        <v>127</v>
      </c>
      <c r="C140" s="7" t="s">
        <v>391</v>
      </c>
      <c r="D140" s="30" t="s">
        <v>217</v>
      </c>
      <c r="E140" s="8" t="s">
        <v>348</v>
      </c>
      <c r="F140" s="7" t="s">
        <v>349</v>
      </c>
      <c r="G140" s="7" t="s">
        <v>129</v>
      </c>
      <c r="H140" s="7" t="s">
        <v>350</v>
      </c>
      <c r="I140" s="13">
        <v>28000000</v>
      </c>
      <c r="J140" s="13">
        <v>6000000</v>
      </c>
      <c r="K140" s="15">
        <v>43927</v>
      </c>
      <c r="L140" s="11">
        <v>43973</v>
      </c>
      <c r="M140" s="16" t="s">
        <v>23</v>
      </c>
      <c r="N140" s="7" t="s">
        <v>36</v>
      </c>
      <c r="O140" s="39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390</v>
      </c>
      <c r="D141" s="30" t="s">
        <v>217</v>
      </c>
      <c r="E141" s="8" t="s">
        <v>351</v>
      </c>
      <c r="F141" s="7" t="s">
        <v>352</v>
      </c>
      <c r="G141" s="7" t="s">
        <v>43</v>
      </c>
      <c r="H141" s="7" t="s">
        <v>510</v>
      </c>
      <c r="I141" s="13">
        <v>130000000</v>
      </c>
      <c r="J141" s="13">
        <v>6508814</v>
      </c>
      <c r="K141" s="15">
        <v>43980</v>
      </c>
      <c r="L141" s="11">
        <v>43987</v>
      </c>
      <c r="M141" s="16" t="s">
        <v>23</v>
      </c>
      <c r="N141" s="7" t="s">
        <v>16</v>
      </c>
      <c r="O141" s="39"/>
    </row>
    <row r="142" spans="1:15" ht="45" x14ac:dyDescent="0.25">
      <c r="A142" s="7">
        <f t="shared" si="2"/>
        <v>139</v>
      </c>
      <c r="B142" s="7" t="s">
        <v>30</v>
      </c>
      <c r="C142" s="7" t="s">
        <v>392</v>
      </c>
      <c r="D142" s="30" t="s">
        <v>217</v>
      </c>
      <c r="E142" s="8" t="s">
        <v>353</v>
      </c>
      <c r="F142" s="7" t="s">
        <v>354</v>
      </c>
      <c r="G142" s="7" t="s">
        <v>43</v>
      </c>
      <c r="H142" s="7" t="s">
        <v>355</v>
      </c>
      <c r="I142" s="13">
        <v>1634031186</v>
      </c>
      <c r="J142" s="13">
        <v>794784647</v>
      </c>
      <c r="K142" s="15">
        <v>44050</v>
      </c>
      <c r="L142" s="11">
        <v>44071</v>
      </c>
      <c r="M142" s="16" t="s">
        <v>23</v>
      </c>
      <c r="N142" s="7" t="s">
        <v>139</v>
      </c>
      <c r="O142" s="39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392</v>
      </c>
      <c r="D143" s="8" t="s">
        <v>217</v>
      </c>
      <c r="E143" s="8" t="s">
        <v>356</v>
      </c>
      <c r="F143" s="8" t="s">
        <v>357</v>
      </c>
      <c r="G143" s="8" t="s">
        <v>358</v>
      </c>
      <c r="H143" s="8" t="s">
        <v>361</v>
      </c>
      <c r="I143" s="13">
        <v>8000000</v>
      </c>
      <c r="J143" s="13">
        <v>867800</v>
      </c>
      <c r="K143" s="15">
        <v>43978</v>
      </c>
      <c r="L143" s="15">
        <v>43999</v>
      </c>
      <c r="M143" s="4" t="s">
        <v>23</v>
      </c>
      <c r="N143" s="8" t="s">
        <v>36</v>
      </c>
      <c r="O143" s="40"/>
    </row>
    <row r="144" spans="1:15" ht="45" x14ac:dyDescent="0.25">
      <c r="A144" s="7">
        <f t="shared" si="2"/>
        <v>141</v>
      </c>
      <c r="B144" s="7" t="s">
        <v>195</v>
      </c>
      <c r="C144" s="7" t="s">
        <v>390</v>
      </c>
      <c r="D144" s="30" t="s">
        <v>217</v>
      </c>
      <c r="E144" s="8" t="s">
        <v>362</v>
      </c>
      <c r="F144" s="7" t="s">
        <v>363</v>
      </c>
      <c r="G144" s="7" t="s">
        <v>120</v>
      </c>
      <c r="H144" s="7" t="s">
        <v>222</v>
      </c>
      <c r="I144" s="13">
        <v>400000000</v>
      </c>
      <c r="J144" s="13">
        <v>49012450</v>
      </c>
      <c r="K144" s="15">
        <v>43991</v>
      </c>
      <c r="L144" s="11">
        <v>43999</v>
      </c>
      <c r="M144" s="16" t="s">
        <v>23</v>
      </c>
      <c r="N144" s="7" t="s">
        <v>113</v>
      </c>
      <c r="O144" s="39"/>
    </row>
    <row r="145" spans="1:15" ht="60" x14ac:dyDescent="0.25">
      <c r="A145" s="7">
        <f t="shared" si="2"/>
        <v>142</v>
      </c>
      <c r="B145" s="7" t="s">
        <v>44</v>
      </c>
      <c r="C145" s="7" t="s">
        <v>392</v>
      </c>
      <c r="D145" s="30" t="s">
        <v>217</v>
      </c>
      <c r="E145" s="8" t="s">
        <v>364</v>
      </c>
      <c r="F145" s="7" t="s">
        <v>365</v>
      </c>
      <c r="G145" s="7" t="s">
        <v>8</v>
      </c>
      <c r="H145" s="7" t="s">
        <v>366</v>
      </c>
      <c r="I145" s="12">
        <v>3080000</v>
      </c>
      <c r="J145" s="13">
        <v>1540000</v>
      </c>
      <c r="K145" s="11">
        <v>43985</v>
      </c>
      <c r="L145" s="11">
        <v>43994</v>
      </c>
      <c r="M145" s="16" t="s">
        <v>23</v>
      </c>
      <c r="N145" s="7" t="s">
        <v>16</v>
      </c>
      <c r="O145" s="39"/>
    </row>
    <row r="146" spans="1:15" ht="30" x14ac:dyDescent="0.25">
      <c r="A146" s="7">
        <f t="shared" si="2"/>
        <v>143</v>
      </c>
      <c r="B146" s="7" t="s">
        <v>149</v>
      </c>
      <c r="C146" s="7" t="s">
        <v>391</v>
      </c>
      <c r="D146" s="30" t="s">
        <v>217</v>
      </c>
      <c r="E146" s="8" t="s">
        <v>367</v>
      </c>
      <c r="F146" s="7" t="s">
        <v>368</v>
      </c>
      <c r="G146" s="7" t="s">
        <v>43</v>
      </c>
      <c r="H146" s="7" t="s">
        <v>134</v>
      </c>
      <c r="I146" s="12">
        <v>600000000</v>
      </c>
      <c r="J146" s="13">
        <v>300000000</v>
      </c>
      <c r="K146" s="11">
        <v>44011</v>
      </c>
      <c r="L146" s="11">
        <v>44028</v>
      </c>
      <c r="M146" s="16" t="s">
        <v>23</v>
      </c>
      <c r="N146" s="7" t="s">
        <v>36</v>
      </c>
      <c r="O146" s="39"/>
    </row>
    <row r="147" spans="1:15" ht="90" x14ac:dyDescent="0.25">
      <c r="A147" s="7">
        <f t="shared" si="2"/>
        <v>144</v>
      </c>
      <c r="B147" s="7" t="s">
        <v>30</v>
      </c>
      <c r="C147" s="7" t="s">
        <v>398</v>
      </c>
      <c r="D147" s="30" t="s">
        <v>217</v>
      </c>
      <c r="E147" s="8" t="s">
        <v>369</v>
      </c>
      <c r="F147" s="7" t="s">
        <v>370</v>
      </c>
      <c r="G147" s="7" t="s">
        <v>129</v>
      </c>
      <c r="H147" s="7" t="s">
        <v>371</v>
      </c>
      <c r="I147" s="12">
        <v>3000000000</v>
      </c>
      <c r="J147" s="13">
        <v>1500000000</v>
      </c>
      <c r="K147" s="11">
        <v>44005</v>
      </c>
      <c r="L147" s="11">
        <v>44028</v>
      </c>
      <c r="M147" s="16" t="s">
        <v>23</v>
      </c>
      <c r="N147" s="7" t="s">
        <v>16</v>
      </c>
      <c r="O147" s="39"/>
    </row>
    <row r="148" spans="1:15" ht="60" x14ac:dyDescent="0.25">
      <c r="A148" s="7">
        <f t="shared" si="2"/>
        <v>145</v>
      </c>
      <c r="B148" s="7" t="s">
        <v>127</v>
      </c>
      <c r="C148" s="7" t="s">
        <v>393</v>
      </c>
      <c r="D148" s="30" t="s">
        <v>217</v>
      </c>
      <c r="E148" s="8" t="s">
        <v>372</v>
      </c>
      <c r="F148" s="7" t="s">
        <v>377</v>
      </c>
      <c r="G148" s="7" t="s">
        <v>8</v>
      </c>
      <c r="H148" s="7" t="s">
        <v>373</v>
      </c>
      <c r="I148" s="12">
        <v>600000000</v>
      </c>
      <c r="J148" s="13">
        <v>300000000</v>
      </c>
      <c r="K148" s="11">
        <v>43992</v>
      </c>
      <c r="L148" s="11">
        <v>44015</v>
      </c>
      <c r="M148" s="16" t="s">
        <v>23</v>
      </c>
      <c r="N148" s="7" t="s">
        <v>192</v>
      </c>
      <c r="O148" s="39"/>
    </row>
    <row r="149" spans="1:15" ht="45" x14ac:dyDescent="0.25">
      <c r="A149" s="7">
        <f t="shared" si="2"/>
        <v>146</v>
      </c>
      <c r="B149" s="7" t="s">
        <v>37</v>
      </c>
      <c r="C149" s="7" t="s">
        <v>399</v>
      </c>
      <c r="D149" s="30" t="s">
        <v>217</v>
      </c>
      <c r="E149" s="8" t="s">
        <v>374</v>
      </c>
      <c r="F149" s="7" t="s">
        <v>375</v>
      </c>
      <c r="G149" s="7" t="s">
        <v>8</v>
      </c>
      <c r="H149" s="7" t="s">
        <v>376</v>
      </c>
      <c r="I149" s="12">
        <v>10000000</v>
      </c>
      <c r="J149" s="13">
        <v>3887500</v>
      </c>
      <c r="K149" s="11">
        <v>43999</v>
      </c>
      <c r="L149" s="11">
        <v>44025</v>
      </c>
      <c r="M149" s="16" t="s">
        <v>23</v>
      </c>
      <c r="N149" s="7" t="s">
        <v>36</v>
      </c>
      <c r="O149" s="39"/>
    </row>
    <row r="150" spans="1:15" ht="75" x14ac:dyDescent="0.25">
      <c r="A150" s="7">
        <f t="shared" si="2"/>
        <v>147</v>
      </c>
      <c r="B150" s="7" t="s">
        <v>30</v>
      </c>
      <c r="C150" s="7" t="s">
        <v>395</v>
      </c>
      <c r="D150" s="30" t="s">
        <v>217</v>
      </c>
      <c r="E150" s="8" t="s">
        <v>378</v>
      </c>
      <c r="F150" s="7" t="s">
        <v>379</v>
      </c>
      <c r="G150" s="7" t="s">
        <v>8</v>
      </c>
      <c r="H150" s="7" t="s">
        <v>380</v>
      </c>
      <c r="I150" s="12">
        <v>12500000</v>
      </c>
      <c r="J150" s="13">
        <v>900394</v>
      </c>
      <c r="K150" s="11">
        <v>44025</v>
      </c>
      <c r="L150" s="11">
        <v>44070</v>
      </c>
      <c r="M150" s="16" t="s">
        <v>23</v>
      </c>
      <c r="N150" s="7" t="s">
        <v>36</v>
      </c>
      <c r="O150" s="39"/>
    </row>
    <row r="151" spans="1:15" s="6" customFormat="1" ht="45" x14ac:dyDescent="0.25">
      <c r="A151" s="7">
        <f t="shared" si="2"/>
        <v>148</v>
      </c>
      <c r="B151" s="8" t="s">
        <v>103</v>
      </c>
      <c r="C151" s="8" t="s">
        <v>393</v>
      </c>
      <c r="D151" s="8" t="s">
        <v>217</v>
      </c>
      <c r="E151" s="8" t="s">
        <v>381</v>
      </c>
      <c r="F151" s="8" t="s">
        <v>382</v>
      </c>
      <c r="G151" s="8" t="s">
        <v>8</v>
      </c>
      <c r="H151" s="8" t="s">
        <v>191</v>
      </c>
      <c r="I151" s="13">
        <v>210000000</v>
      </c>
      <c r="J151" s="13">
        <v>100500000</v>
      </c>
      <c r="K151" s="15">
        <v>44029</v>
      </c>
      <c r="L151" s="15">
        <v>44036</v>
      </c>
      <c r="M151" s="4" t="s">
        <v>23</v>
      </c>
      <c r="N151" s="8" t="s">
        <v>16</v>
      </c>
      <c r="O151" s="40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390</v>
      </c>
      <c r="D152" s="8" t="s">
        <v>217</v>
      </c>
      <c r="E152" s="8" t="s">
        <v>383</v>
      </c>
      <c r="F152" s="8" t="s">
        <v>384</v>
      </c>
      <c r="G152" s="8" t="s">
        <v>8</v>
      </c>
      <c r="H152" s="8" t="s">
        <v>385</v>
      </c>
      <c r="I152" s="13">
        <v>200000000</v>
      </c>
      <c r="J152" s="13">
        <v>67500000</v>
      </c>
      <c r="K152" s="15">
        <v>44015</v>
      </c>
      <c r="L152" s="15">
        <v>44036</v>
      </c>
      <c r="M152" s="4" t="s">
        <v>23</v>
      </c>
      <c r="N152" s="8" t="s">
        <v>36</v>
      </c>
      <c r="O152" s="40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397</v>
      </c>
      <c r="D153" s="8" t="s">
        <v>217</v>
      </c>
      <c r="E153" s="8" t="s">
        <v>386</v>
      </c>
      <c r="F153" s="8" t="s">
        <v>387</v>
      </c>
      <c r="G153" s="8" t="s">
        <v>8</v>
      </c>
      <c r="H153" s="8" t="s">
        <v>249</v>
      </c>
      <c r="I153" s="13">
        <v>16000000</v>
      </c>
      <c r="J153" s="13">
        <v>2715299</v>
      </c>
      <c r="K153" s="15">
        <v>44032</v>
      </c>
      <c r="L153" s="15">
        <v>44069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7">
        <f t="shared" si="2"/>
        <v>151</v>
      </c>
      <c r="B154" s="8" t="s">
        <v>127</v>
      </c>
      <c r="C154" s="8" t="s">
        <v>397</v>
      </c>
      <c r="D154" s="8" t="s">
        <v>217</v>
      </c>
      <c r="E154" s="8" t="s">
        <v>388</v>
      </c>
      <c r="F154" s="8" t="s">
        <v>389</v>
      </c>
      <c r="G154" s="8" t="s">
        <v>129</v>
      </c>
      <c r="H154" s="8" t="s">
        <v>130</v>
      </c>
      <c r="I154" s="13">
        <v>19500000</v>
      </c>
      <c r="J154" s="13">
        <v>5791900</v>
      </c>
      <c r="K154" s="15">
        <v>44025</v>
      </c>
      <c r="L154" s="15">
        <v>44032</v>
      </c>
      <c r="M154" s="4" t="s">
        <v>23</v>
      </c>
      <c r="N154" s="8" t="s">
        <v>16</v>
      </c>
      <c r="O154" s="40"/>
    </row>
    <row r="155" spans="1:15" s="6" customFormat="1" ht="30" x14ac:dyDescent="0.25">
      <c r="A155" s="7">
        <f t="shared" si="2"/>
        <v>152</v>
      </c>
      <c r="B155" s="8" t="s">
        <v>73</v>
      </c>
      <c r="C155" s="8" t="s">
        <v>395</v>
      </c>
      <c r="D155" s="8" t="s">
        <v>217</v>
      </c>
      <c r="E155" s="8" t="s">
        <v>400</v>
      </c>
      <c r="F155" s="8" t="s">
        <v>401</v>
      </c>
      <c r="G155" s="8" t="s">
        <v>43</v>
      </c>
      <c r="H155" s="8" t="s">
        <v>511</v>
      </c>
      <c r="I155" s="13">
        <v>700000000</v>
      </c>
      <c r="J155" s="13">
        <v>52000000</v>
      </c>
      <c r="K155" s="15">
        <v>44022</v>
      </c>
      <c r="L155" s="15">
        <v>44039</v>
      </c>
      <c r="M155" s="4" t="s">
        <v>23</v>
      </c>
      <c r="N155" s="8" t="s">
        <v>16</v>
      </c>
      <c r="O155" s="40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390</v>
      </c>
      <c r="D156" s="8" t="s">
        <v>217</v>
      </c>
      <c r="E156" s="8" t="s">
        <v>402</v>
      </c>
      <c r="F156" s="8" t="s">
        <v>403</v>
      </c>
      <c r="G156" s="8" t="s">
        <v>8</v>
      </c>
      <c r="H156" s="8" t="s">
        <v>410</v>
      </c>
      <c r="I156" s="13">
        <v>60000000</v>
      </c>
      <c r="J156" s="13">
        <v>30000000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390</v>
      </c>
      <c r="D157" s="8" t="s">
        <v>217</v>
      </c>
      <c r="E157" s="8" t="s">
        <v>402</v>
      </c>
      <c r="F157" s="8" t="s">
        <v>403</v>
      </c>
      <c r="G157" s="8" t="s">
        <v>8</v>
      </c>
      <c r="H157" s="8" t="s">
        <v>411</v>
      </c>
      <c r="I157" s="13">
        <v>60000000</v>
      </c>
      <c r="J157" s="13">
        <v>19456950</v>
      </c>
      <c r="K157" s="15">
        <v>44041</v>
      </c>
      <c r="L157" s="15">
        <v>44049</v>
      </c>
      <c r="M157" s="4" t="s">
        <v>23</v>
      </c>
      <c r="N157" s="8" t="s">
        <v>139</v>
      </c>
      <c r="O157" s="40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393</v>
      </c>
      <c r="D158" s="8" t="s">
        <v>217</v>
      </c>
      <c r="E158" s="8" t="s">
        <v>404</v>
      </c>
      <c r="F158" s="8" t="s">
        <v>405</v>
      </c>
      <c r="G158" s="8" t="s">
        <v>43</v>
      </c>
      <c r="H158" s="8" t="s">
        <v>408</v>
      </c>
      <c r="I158" s="13">
        <v>550000000</v>
      </c>
      <c r="J158" s="13">
        <v>144007065</v>
      </c>
      <c r="K158" s="15">
        <v>44042</v>
      </c>
      <c r="L158" s="15" t="s">
        <v>47</v>
      </c>
      <c r="M158" s="8" t="s">
        <v>138</v>
      </c>
      <c r="N158" s="8" t="s">
        <v>139</v>
      </c>
      <c r="O158" s="40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399</v>
      </c>
      <c r="D159" s="8" t="s">
        <v>217</v>
      </c>
      <c r="E159" s="8" t="s">
        <v>406</v>
      </c>
      <c r="F159" s="8" t="s">
        <v>407</v>
      </c>
      <c r="G159" s="8" t="s">
        <v>129</v>
      </c>
      <c r="H159" s="8" t="s">
        <v>409</v>
      </c>
      <c r="I159" s="13">
        <v>100000000</v>
      </c>
      <c r="J159" s="13">
        <v>24474900</v>
      </c>
      <c r="K159" s="15">
        <v>44036</v>
      </c>
      <c r="L159" s="15">
        <v>44041</v>
      </c>
      <c r="M159" s="4" t="s">
        <v>23</v>
      </c>
      <c r="N159" s="8" t="s">
        <v>16</v>
      </c>
      <c r="O159" s="40"/>
    </row>
    <row r="160" spans="1:15" ht="75" x14ac:dyDescent="0.25">
      <c r="A160" s="7">
        <f t="shared" si="2"/>
        <v>157</v>
      </c>
      <c r="B160" s="7" t="s">
        <v>99</v>
      </c>
      <c r="C160" s="7" t="s">
        <v>393</v>
      </c>
      <c r="D160" s="30" t="s">
        <v>217</v>
      </c>
      <c r="E160" s="8" t="s">
        <v>412</v>
      </c>
      <c r="F160" s="7" t="s">
        <v>413</v>
      </c>
      <c r="G160" s="7" t="s">
        <v>8</v>
      </c>
      <c r="H160" s="7" t="s">
        <v>414</v>
      </c>
      <c r="I160" s="12">
        <v>100000000</v>
      </c>
      <c r="J160" s="13">
        <v>27000000</v>
      </c>
      <c r="K160" s="11">
        <v>44054</v>
      </c>
      <c r="L160" s="11">
        <v>44060</v>
      </c>
      <c r="M160" s="16" t="s">
        <v>23</v>
      </c>
      <c r="N160" s="7" t="s">
        <v>16</v>
      </c>
      <c r="O160" s="39"/>
    </row>
    <row r="161" spans="1:15" ht="30" x14ac:dyDescent="0.25">
      <c r="A161" s="7">
        <f t="shared" si="2"/>
        <v>158</v>
      </c>
      <c r="B161" s="7" t="s">
        <v>149</v>
      </c>
      <c r="C161" s="7" t="s">
        <v>392</v>
      </c>
      <c r="D161" s="30" t="s">
        <v>217</v>
      </c>
      <c r="E161" s="8" t="s">
        <v>415</v>
      </c>
      <c r="F161" s="7" t="s">
        <v>416</v>
      </c>
      <c r="G161" s="7" t="s">
        <v>43</v>
      </c>
      <c r="H161" s="7" t="s">
        <v>417</v>
      </c>
      <c r="I161" s="12">
        <v>104000000</v>
      </c>
      <c r="J161" s="13">
        <v>48691530</v>
      </c>
      <c r="K161" s="11">
        <v>44039</v>
      </c>
      <c r="L161" s="11">
        <v>44083</v>
      </c>
      <c r="M161" s="16" t="s">
        <v>23</v>
      </c>
      <c r="N161" s="7" t="s">
        <v>16</v>
      </c>
      <c r="O161" s="39"/>
    </row>
    <row r="162" spans="1:15" ht="120" x14ac:dyDescent="0.25">
      <c r="A162" s="7">
        <f t="shared" si="2"/>
        <v>159</v>
      </c>
      <c r="B162" s="7" t="s">
        <v>80</v>
      </c>
      <c r="C162" s="7" t="s">
        <v>397</v>
      </c>
      <c r="D162" s="30" t="s">
        <v>217</v>
      </c>
      <c r="E162" s="8" t="s">
        <v>418</v>
      </c>
      <c r="F162" s="7" t="s">
        <v>419</v>
      </c>
      <c r="G162" s="7" t="s">
        <v>8</v>
      </c>
      <c r="H162" s="7" t="s">
        <v>242</v>
      </c>
      <c r="I162" s="12">
        <v>500000000</v>
      </c>
      <c r="J162" s="13">
        <v>223770000</v>
      </c>
      <c r="K162" s="11">
        <v>44054</v>
      </c>
      <c r="L162" s="11">
        <v>44055</v>
      </c>
      <c r="M162" s="16" t="s">
        <v>23</v>
      </c>
      <c r="N162" s="7" t="s">
        <v>16</v>
      </c>
      <c r="O162" s="39"/>
    </row>
    <row r="163" spans="1:15" ht="45" x14ac:dyDescent="0.25">
      <c r="A163" s="7">
        <f t="shared" si="2"/>
        <v>160</v>
      </c>
      <c r="B163" s="7" t="s">
        <v>73</v>
      </c>
      <c r="C163" s="7" t="s">
        <v>399</v>
      </c>
      <c r="D163" s="30" t="s">
        <v>217</v>
      </c>
      <c r="E163" s="8" t="s">
        <v>420</v>
      </c>
      <c r="F163" s="7" t="s">
        <v>421</v>
      </c>
      <c r="G163" s="7" t="s">
        <v>120</v>
      </c>
      <c r="H163" s="7" t="s">
        <v>424</v>
      </c>
      <c r="I163" s="12">
        <v>980000000</v>
      </c>
      <c r="J163" s="13">
        <v>478208065</v>
      </c>
      <c r="K163" s="11">
        <v>44057</v>
      </c>
      <c r="L163" s="11">
        <v>44069</v>
      </c>
      <c r="M163" s="16" t="s">
        <v>23</v>
      </c>
      <c r="N163" s="7" t="s">
        <v>16</v>
      </c>
      <c r="O163" s="39"/>
    </row>
    <row r="164" spans="1:15" ht="30" x14ac:dyDescent="0.25">
      <c r="A164" s="7">
        <f t="shared" si="2"/>
        <v>161</v>
      </c>
      <c r="B164" s="7" t="s">
        <v>33</v>
      </c>
      <c r="C164" s="7" t="s">
        <v>392</v>
      </c>
      <c r="D164" s="30" t="s">
        <v>217</v>
      </c>
      <c r="E164" s="8" t="s">
        <v>215</v>
      </c>
      <c r="F164" s="7" t="s">
        <v>228</v>
      </c>
      <c r="G164" s="56" t="s">
        <v>43</v>
      </c>
      <c r="H164" s="55" t="s">
        <v>96</v>
      </c>
      <c r="I164" s="12">
        <v>15000000</v>
      </c>
      <c r="J164" s="13">
        <v>6400000</v>
      </c>
      <c r="K164" s="11">
        <v>44050</v>
      </c>
      <c r="L164" s="11">
        <v>44064</v>
      </c>
      <c r="M164" s="16" t="s">
        <v>23</v>
      </c>
      <c r="N164" s="7" t="s">
        <v>16</v>
      </c>
      <c r="O164" s="39"/>
    </row>
    <row r="165" spans="1:15" ht="60" x14ac:dyDescent="0.25">
      <c r="A165" s="7">
        <f t="shared" si="2"/>
        <v>162</v>
      </c>
      <c r="B165" s="7" t="s">
        <v>80</v>
      </c>
      <c r="C165" s="7" t="s">
        <v>399</v>
      </c>
      <c r="D165" s="30" t="s">
        <v>217</v>
      </c>
      <c r="E165" s="8" t="s">
        <v>422</v>
      </c>
      <c r="F165" s="7" t="s">
        <v>423</v>
      </c>
      <c r="G165" s="56" t="s">
        <v>43</v>
      </c>
      <c r="H165" s="55" t="s">
        <v>417</v>
      </c>
      <c r="I165" s="12">
        <v>50000000</v>
      </c>
      <c r="J165" s="13">
        <v>11142630</v>
      </c>
      <c r="K165" s="11">
        <v>44039</v>
      </c>
      <c r="L165" s="11">
        <v>44061</v>
      </c>
      <c r="M165" s="16" t="s">
        <v>23</v>
      </c>
      <c r="N165" s="7" t="s">
        <v>139</v>
      </c>
      <c r="O165" s="39"/>
    </row>
    <row r="166" spans="1:15" ht="45" x14ac:dyDescent="0.25">
      <c r="A166" s="7">
        <f t="shared" si="2"/>
        <v>163</v>
      </c>
      <c r="B166" s="7" t="s">
        <v>9</v>
      </c>
      <c r="C166" s="7" t="s">
        <v>390</v>
      </c>
      <c r="D166" s="30" t="s">
        <v>217</v>
      </c>
      <c r="E166" s="8" t="s">
        <v>425</v>
      </c>
      <c r="F166" s="7" t="s">
        <v>54</v>
      </c>
      <c r="G166" s="7" t="s">
        <v>8</v>
      </c>
      <c r="H166" s="7" t="s">
        <v>15</v>
      </c>
      <c r="I166" s="12">
        <v>350000000</v>
      </c>
      <c r="J166" s="13">
        <v>23020000</v>
      </c>
      <c r="K166" s="11">
        <v>44060</v>
      </c>
      <c r="L166" s="11">
        <v>44090</v>
      </c>
      <c r="M166" s="16" t="s">
        <v>23</v>
      </c>
      <c r="N166" s="7" t="s">
        <v>192</v>
      </c>
      <c r="O166" s="39"/>
    </row>
    <row r="167" spans="1:15" ht="45" x14ac:dyDescent="0.25">
      <c r="A167" s="7">
        <f t="shared" si="2"/>
        <v>164</v>
      </c>
      <c r="B167" s="7" t="s">
        <v>9</v>
      </c>
      <c r="C167" s="7" t="s">
        <v>399</v>
      </c>
      <c r="D167" s="30" t="s">
        <v>217</v>
      </c>
      <c r="E167" s="8" t="s">
        <v>426</v>
      </c>
      <c r="F167" s="7" t="s">
        <v>427</v>
      </c>
      <c r="G167" s="7" t="s">
        <v>129</v>
      </c>
      <c r="H167" s="7" t="s">
        <v>428</v>
      </c>
      <c r="I167" s="12">
        <v>42000000</v>
      </c>
      <c r="J167" s="13">
        <v>19400500</v>
      </c>
      <c r="K167" s="11">
        <v>44078</v>
      </c>
      <c r="L167" s="11">
        <v>44088</v>
      </c>
      <c r="M167" s="16" t="s">
        <v>23</v>
      </c>
      <c r="N167" s="7" t="s">
        <v>16</v>
      </c>
      <c r="O167" s="39"/>
    </row>
    <row r="168" spans="1:15" ht="60" x14ac:dyDescent="0.25">
      <c r="A168" s="7">
        <f t="shared" si="2"/>
        <v>165</v>
      </c>
      <c r="B168" s="7" t="s">
        <v>11</v>
      </c>
      <c r="C168" s="7" t="s">
        <v>391</v>
      </c>
      <c r="D168" s="30" t="s">
        <v>217</v>
      </c>
      <c r="E168" s="8" t="s">
        <v>429</v>
      </c>
      <c r="F168" s="7" t="s">
        <v>430</v>
      </c>
      <c r="G168" s="7" t="s">
        <v>8</v>
      </c>
      <c r="H168" s="7" t="s">
        <v>431</v>
      </c>
      <c r="I168" s="12">
        <v>43000000</v>
      </c>
      <c r="J168" s="13">
        <v>21500000</v>
      </c>
      <c r="K168" s="11">
        <v>44067</v>
      </c>
      <c r="L168" s="11">
        <v>44081</v>
      </c>
      <c r="M168" s="16" t="s">
        <v>23</v>
      </c>
      <c r="N168" s="7" t="s">
        <v>16</v>
      </c>
      <c r="O168" s="39"/>
    </row>
    <row r="169" spans="1:15" ht="45" x14ac:dyDescent="0.25">
      <c r="A169" s="7">
        <f t="shared" si="2"/>
        <v>166</v>
      </c>
      <c r="B169" s="7" t="s">
        <v>99</v>
      </c>
      <c r="C169" s="7" t="s">
        <v>399</v>
      </c>
      <c r="D169" s="30" t="s">
        <v>217</v>
      </c>
      <c r="E169" s="8" t="s">
        <v>432</v>
      </c>
      <c r="F169" s="7" t="s">
        <v>433</v>
      </c>
      <c r="G169" s="56" t="s">
        <v>8</v>
      </c>
      <c r="H169" s="55" t="s">
        <v>434</v>
      </c>
      <c r="I169" s="12">
        <v>1500000000</v>
      </c>
      <c r="J169" s="13">
        <v>742686200</v>
      </c>
      <c r="K169" s="11">
        <v>44078</v>
      </c>
      <c r="L169" s="11">
        <v>44091</v>
      </c>
      <c r="M169" s="16" t="s">
        <v>23</v>
      </c>
      <c r="N169" s="7" t="s">
        <v>113</v>
      </c>
      <c r="O169" s="39"/>
    </row>
    <row r="170" spans="1:15" ht="45" x14ac:dyDescent="0.25">
      <c r="A170" s="7">
        <f t="shared" si="2"/>
        <v>167</v>
      </c>
      <c r="B170" s="7" t="s">
        <v>30</v>
      </c>
      <c r="C170" s="7" t="s">
        <v>397</v>
      </c>
      <c r="D170" s="30" t="s">
        <v>217</v>
      </c>
      <c r="E170" s="8" t="s">
        <v>435</v>
      </c>
      <c r="F170" s="7" t="s">
        <v>436</v>
      </c>
      <c r="G170" s="56" t="s">
        <v>8</v>
      </c>
      <c r="H170" s="55" t="s">
        <v>373</v>
      </c>
      <c r="I170" s="12">
        <v>2200000000</v>
      </c>
      <c r="J170" s="13">
        <v>1100000000</v>
      </c>
      <c r="K170" s="11">
        <v>44078</v>
      </c>
      <c r="L170" s="11">
        <v>44084</v>
      </c>
      <c r="M170" s="16" t="s">
        <v>23</v>
      </c>
      <c r="N170" s="7" t="s">
        <v>139</v>
      </c>
      <c r="O170" s="39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396</v>
      </c>
      <c r="D171" s="30" t="s">
        <v>217</v>
      </c>
      <c r="E171" s="8" t="s">
        <v>437</v>
      </c>
      <c r="F171" s="7" t="s">
        <v>438</v>
      </c>
      <c r="G171" s="56" t="s">
        <v>8</v>
      </c>
      <c r="H171" s="55" t="s">
        <v>10</v>
      </c>
      <c r="I171" s="12">
        <v>37000000</v>
      </c>
      <c r="J171" s="13">
        <v>17054200</v>
      </c>
      <c r="K171" s="11">
        <v>44084</v>
      </c>
      <c r="L171" s="11">
        <v>44102</v>
      </c>
      <c r="M171" s="16" t="s">
        <v>23</v>
      </c>
      <c r="N171" s="7" t="s">
        <v>16</v>
      </c>
      <c r="O171" s="39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399</v>
      </c>
      <c r="D172" s="30" t="s">
        <v>217</v>
      </c>
      <c r="E172" s="8" t="s">
        <v>440</v>
      </c>
      <c r="F172" s="7" t="s">
        <v>439</v>
      </c>
      <c r="G172" s="56" t="s">
        <v>8</v>
      </c>
      <c r="H172" s="55" t="s">
        <v>71</v>
      </c>
      <c r="I172" s="12">
        <v>230000000</v>
      </c>
      <c r="J172" s="13">
        <v>60000000</v>
      </c>
      <c r="K172" s="11">
        <v>44088</v>
      </c>
      <c r="L172" s="11">
        <v>44091</v>
      </c>
      <c r="M172" s="16" t="s">
        <v>23</v>
      </c>
      <c r="N172" s="7" t="s">
        <v>16</v>
      </c>
      <c r="O172" s="39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399</v>
      </c>
      <c r="D173" s="30" t="s">
        <v>217</v>
      </c>
      <c r="E173" s="8" t="s">
        <v>440</v>
      </c>
      <c r="F173" s="7" t="s">
        <v>439</v>
      </c>
      <c r="G173" s="56" t="s">
        <v>8</v>
      </c>
      <c r="H173" s="55" t="s">
        <v>71</v>
      </c>
      <c r="I173" s="12">
        <v>60000000</v>
      </c>
      <c r="J173" s="13">
        <v>30000000</v>
      </c>
      <c r="K173" s="11">
        <v>44088</v>
      </c>
      <c r="L173" s="11">
        <v>44091</v>
      </c>
      <c r="M173" s="16" t="s">
        <v>23</v>
      </c>
      <c r="N173" s="7" t="s">
        <v>16</v>
      </c>
      <c r="O173" s="39"/>
    </row>
    <row r="174" spans="1:15" ht="38.25" x14ac:dyDescent="0.25">
      <c r="A174" s="8">
        <f t="shared" si="2"/>
        <v>171</v>
      </c>
      <c r="B174" s="7" t="s">
        <v>99</v>
      </c>
      <c r="C174" s="7" t="s">
        <v>399</v>
      </c>
      <c r="D174" s="30" t="s">
        <v>217</v>
      </c>
      <c r="E174" s="8" t="s">
        <v>441</v>
      </c>
      <c r="F174" s="7" t="s">
        <v>442</v>
      </c>
      <c r="G174" s="56" t="s">
        <v>129</v>
      </c>
      <c r="H174" s="55" t="s">
        <v>130</v>
      </c>
      <c r="I174" s="12">
        <v>60000000</v>
      </c>
      <c r="J174" s="13">
        <v>4970900</v>
      </c>
      <c r="K174" s="11">
        <v>44089</v>
      </c>
      <c r="L174" s="15">
        <v>44097</v>
      </c>
      <c r="M174" s="4" t="s">
        <v>23</v>
      </c>
      <c r="N174" s="7" t="s">
        <v>16</v>
      </c>
      <c r="O174" s="39"/>
    </row>
    <row r="175" spans="1:15" ht="63.75" x14ac:dyDescent="0.25">
      <c r="A175" s="8">
        <f t="shared" si="2"/>
        <v>172</v>
      </c>
      <c r="B175" s="7" t="s">
        <v>103</v>
      </c>
      <c r="C175" s="7" t="s">
        <v>399</v>
      </c>
      <c r="D175" s="30" t="s">
        <v>217</v>
      </c>
      <c r="E175" s="8" t="s">
        <v>443</v>
      </c>
      <c r="F175" s="7" t="s">
        <v>444</v>
      </c>
      <c r="G175" s="56" t="s">
        <v>129</v>
      </c>
      <c r="H175" s="55" t="s">
        <v>350</v>
      </c>
      <c r="I175" s="12">
        <v>80000000</v>
      </c>
      <c r="J175" s="13">
        <v>14676700</v>
      </c>
      <c r="K175" s="11">
        <v>44096</v>
      </c>
      <c r="L175" s="15">
        <v>44120</v>
      </c>
      <c r="M175" s="4" t="s">
        <v>23</v>
      </c>
      <c r="N175" s="7" t="s">
        <v>36</v>
      </c>
      <c r="O175" s="39"/>
    </row>
    <row r="176" spans="1:15" ht="45" x14ac:dyDescent="0.25">
      <c r="A176" s="8">
        <f t="shared" si="2"/>
        <v>173</v>
      </c>
      <c r="B176" s="7" t="s">
        <v>149</v>
      </c>
      <c r="C176" s="7" t="s">
        <v>399</v>
      </c>
      <c r="D176" s="30" t="s">
        <v>217</v>
      </c>
      <c r="E176" s="8" t="s">
        <v>445</v>
      </c>
      <c r="F176" s="7" t="s">
        <v>446</v>
      </c>
      <c r="G176" s="56" t="s">
        <v>8</v>
      </c>
      <c r="H176" s="55" t="s">
        <v>447</v>
      </c>
      <c r="I176" s="12">
        <v>40000000</v>
      </c>
      <c r="J176" s="13">
        <v>20000000</v>
      </c>
      <c r="K176" s="11">
        <v>44098</v>
      </c>
      <c r="L176" s="11">
        <v>44132</v>
      </c>
      <c r="M176" s="4" t="s">
        <v>23</v>
      </c>
      <c r="N176" s="7" t="s">
        <v>16</v>
      </c>
      <c r="O176" s="39"/>
    </row>
    <row r="177" spans="1:15" ht="45" x14ac:dyDescent="0.25">
      <c r="A177" s="8">
        <f t="shared" si="2"/>
        <v>174</v>
      </c>
      <c r="B177" s="7" t="s">
        <v>73</v>
      </c>
      <c r="C177" s="7" t="s">
        <v>393</v>
      </c>
      <c r="D177" s="30" t="s">
        <v>217</v>
      </c>
      <c r="E177" s="8" t="s">
        <v>448</v>
      </c>
      <c r="F177" s="7" t="s">
        <v>449</v>
      </c>
      <c r="G177" s="56" t="s">
        <v>43</v>
      </c>
      <c r="H177" s="55" t="s">
        <v>512</v>
      </c>
      <c r="I177" s="12">
        <v>5000000000</v>
      </c>
      <c r="J177" s="13">
        <v>1500000000</v>
      </c>
      <c r="K177" s="11">
        <v>44092</v>
      </c>
      <c r="L177" s="15">
        <v>44095</v>
      </c>
      <c r="M177" s="4" t="s">
        <v>23</v>
      </c>
      <c r="N177" s="7" t="s">
        <v>16</v>
      </c>
      <c r="O177" s="39"/>
    </row>
    <row r="178" spans="1:15" ht="45" x14ac:dyDescent="0.25">
      <c r="A178" s="8">
        <f t="shared" si="2"/>
        <v>175</v>
      </c>
      <c r="B178" s="7" t="s">
        <v>48</v>
      </c>
      <c r="C178" s="7" t="s">
        <v>395</v>
      </c>
      <c r="D178" s="30" t="s">
        <v>217</v>
      </c>
      <c r="E178" s="8" t="s">
        <v>450</v>
      </c>
      <c r="F178" s="7" t="s">
        <v>451</v>
      </c>
      <c r="G178" s="56" t="s">
        <v>8</v>
      </c>
      <c r="H178" s="55" t="s">
        <v>373</v>
      </c>
      <c r="I178" s="12">
        <v>1650000000</v>
      </c>
      <c r="J178" s="13">
        <v>500000000</v>
      </c>
      <c r="K178" s="11">
        <v>44096</v>
      </c>
      <c r="L178" s="15">
        <v>44112</v>
      </c>
      <c r="M178" s="4" t="s">
        <v>23</v>
      </c>
      <c r="N178" s="7" t="s">
        <v>16</v>
      </c>
      <c r="O178" s="39"/>
    </row>
    <row r="179" spans="1:15" ht="30" x14ac:dyDescent="0.25">
      <c r="A179" s="8">
        <f t="shared" si="2"/>
        <v>176</v>
      </c>
      <c r="B179" s="7" t="s">
        <v>99</v>
      </c>
      <c r="C179" s="7" t="s">
        <v>399</v>
      </c>
      <c r="D179" s="30" t="s">
        <v>217</v>
      </c>
      <c r="E179" s="8" t="s">
        <v>452</v>
      </c>
      <c r="F179" s="7" t="s">
        <v>453</v>
      </c>
      <c r="G179" s="56" t="s">
        <v>8</v>
      </c>
      <c r="H179" s="55" t="s">
        <v>454</v>
      </c>
      <c r="I179" s="12">
        <v>187083000</v>
      </c>
      <c r="J179" s="13">
        <v>75715700</v>
      </c>
      <c r="K179" s="11">
        <v>44089</v>
      </c>
      <c r="L179" s="15">
        <v>44102</v>
      </c>
      <c r="M179" s="4" t="s">
        <v>23</v>
      </c>
      <c r="N179" s="7" t="s">
        <v>16</v>
      </c>
      <c r="O179" s="39"/>
    </row>
    <row r="180" spans="1:15" ht="38.25" x14ac:dyDescent="0.25">
      <c r="A180" s="8">
        <f t="shared" si="2"/>
        <v>177</v>
      </c>
      <c r="B180" s="7" t="s">
        <v>33</v>
      </c>
      <c r="C180" s="7" t="s">
        <v>399</v>
      </c>
      <c r="D180" s="30" t="s">
        <v>217</v>
      </c>
      <c r="E180" s="8" t="s">
        <v>455</v>
      </c>
      <c r="F180" s="7" t="s">
        <v>457</v>
      </c>
      <c r="G180" s="56" t="s">
        <v>8</v>
      </c>
      <c r="H180" s="55" t="s">
        <v>15</v>
      </c>
      <c r="I180" s="12">
        <v>16000000</v>
      </c>
      <c r="J180" s="13">
        <v>6775400</v>
      </c>
      <c r="K180" s="11">
        <v>44099</v>
      </c>
      <c r="L180" s="15">
        <v>44110</v>
      </c>
      <c r="M180" s="4" t="s">
        <v>23</v>
      </c>
      <c r="N180" s="7" t="s">
        <v>36</v>
      </c>
      <c r="O180" s="39"/>
    </row>
    <row r="181" spans="1:15" ht="45" x14ac:dyDescent="0.25">
      <c r="A181" s="8">
        <f t="shared" si="2"/>
        <v>178</v>
      </c>
      <c r="B181" s="7" t="s">
        <v>33</v>
      </c>
      <c r="C181" s="7" t="s">
        <v>395</v>
      </c>
      <c r="D181" s="30" t="s">
        <v>217</v>
      </c>
      <c r="E181" s="8" t="s">
        <v>456</v>
      </c>
      <c r="F181" s="7" t="s">
        <v>458</v>
      </c>
      <c r="G181" s="56" t="s">
        <v>43</v>
      </c>
      <c r="H181" s="55" t="s">
        <v>459</v>
      </c>
      <c r="I181" s="12">
        <v>200000000</v>
      </c>
      <c r="J181" s="13">
        <v>90500000</v>
      </c>
      <c r="K181" s="11">
        <v>44105</v>
      </c>
      <c r="L181" s="11">
        <v>44110</v>
      </c>
      <c r="M181" s="16" t="s">
        <v>23</v>
      </c>
      <c r="N181" s="7" t="s">
        <v>204</v>
      </c>
      <c r="O181" s="39"/>
    </row>
    <row r="182" spans="1:15" ht="45" x14ac:dyDescent="0.25">
      <c r="A182" s="8">
        <f t="shared" si="2"/>
        <v>179</v>
      </c>
      <c r="B182" s="7" t="s">
        <v>80</v>
      </c>
      <c r="C182" s="7" t="s">
        <v>397</v>
      </c>
      <c r="D182" s="30" t="s">
        <v>217</v>
      </c>
      <c r="E182" s="8" t="s">
        <v>460</v>
      </c>
      <c r="F182" s="7" t="s">
        <v>461</v>
      </c>
      <c r="G182" s="56" t="s">
        <v>120</v>
      </c>
      <c r="H182" s="55" t="s">
        <v>15</v>
      </c>
      <c r="I182" s="12">
        <v>100000000</v>
      </c>
      <c r="J182" s="13">
        <v>26700000</v>
      </c>
      <c r="K182" s="11">
        <v>44067</v>
      </c>
      <c r="L182" s="11">
        <v>44091</v>
      </c>
      <c r="M182" s="16" t="s">
        <v>23</v>
      </c>
      <c r="N182" s="7" t="s">
        <v>16</v>
      </c>
      <c r="O182" s="39"/>
    </row>
    <row r="183" spans="1:15" ht="60" x14ac:dyDescent="0.25">
      <c r="A183" s="8">
        <f t="shared" si="2"/>
        <v>180</v>
      </c>
      <c r="B183" s="7" t="s">
        <v>48</v>
      </c>
      <c r="C183" s="7" t="s">
        <v>399</v>
      </c>
      <c r="D183" s="30" t="s">
        <v>217</v>
      </c>
      <c r="E183" s="8" t="s">
        <v>462</v>
      </c>
      <c r="F183" s="7" t="s">
        <v>463</v>
      </c>
      <c r="G183" s="56" t="s">
        <v>8</v>
      </c>
      <c r="H183" s="55" t="s">
        <v>156</v>
      </c>
      <c r="I183" s="12">
        <v>150000000</v>
      </c>
      <c r="J183" s="13">
        <v>70000000</v>
      </c>
      <c r="K183" s="11">
        <v>44113</v>
      </c>
      <c r="L183" s="11">
        <v>44159</v>
      </c>
      <c r="M183" s="16" t="s">
        <v>23</v>
      </c>
      <c r="N183" s="7" t="s">
        <v>36</v>
      </c>
      <c r="O183" s="39"/>
    </row>
    <row r="184" spans="1:15" ht="45" x14ac:dyDescent="0.25">
      <c r="A184" s="8">
        <f t="shared" si="2"/>
        <v>181</v>
      </c>
      <c r="B184" s="7" t="s">
        <v>33</v>
      </c>
      <c r="C184" s="7" t="s">
        <v>393</v>
      </c>
      <c r="D184" s="30" t="s">
        <v>217</v>
      </c>
      <c r="E184" s="8" t="s">
        <v>464</v>
      </c>
      <c r="F184" s="7" t="s">
        <v>465</v>
      </c>
      <c r="G184" s="56" t="s">
        <v>120</v>
      </c>
      <c r="H184" s="55" t="s">
        <v>222</v>
      </c>
      <c r="I184" s="12">
        <v>425000000</v>
      </c>
      <c r="J184" s="13">
        <v>212500000</v>
      </c>
      <c r="K184" s="11">
        <v>44106</v>
      </c>
      <c r="L184" s="11">
        <v>44113</v>
      </c>
      <c r="M184" s="16" t="s">
        <v>23</v>
      </c>
      <c r="N184" s="7" t="s">
        <v>36</v>
      </c>
      <c r="O184" s="39"/>
    </row>
    <row r="185" spans="1:15" ht="45" x14ac:dyDescent="0.25">
      <c r="A185" s="8">
        <f t="shared" si="2"/>
        <v>182</v>
      </c>
      <c r="B185" s="7" t="s">
        <v>30</v>
      </c>
      <c r="C185" s="7" t="s">
        <v>396</v>
      </c>
      <c r="D185" s="30" t="s">
        <v>217</v>
      </c>
      <c r="E185" s="8" t="s">
        <v>466</v>
      </c>
      <c r="F185" s="7" t="s">
        <v>467</v>
      </c>
      <c r="G185" s="56" t="s">
        <v>8</v>
      </c>
      <c r="H185" s="55" t="s">
        <v>148</v>
      </c>
      <c r="I185" s="12">
        <v>57500000</v>
      </c>
      <c r="J185" s="13">
        <v>28750000</v>
      </c>
      <c r="K185" s="11">
        <v>44110</v>
      </c>
      <c r="L185" s="11">
        <v>44130</v>
      </c>
      <c r="M185" s="7" t="s">
        <v>23</v>
      </c>
      <c r="N185" s="7" t="s">
        <v>16</v>
      </c>
      <c r="O185" s="39"/>
    </row>
    <row r="186" spans="1:15" ht="30" x14ac:dyDescent="0.25">
      <c r="A186" s="8">
        <f t="shared" si="2"/>
        <v>183</v>
      </c>
      <c r="B186" s="7" t="s">
        <v>44</v>
      </c>
      <c r="C186" s="7" t="s">
        <v>392</v>
      </c>
      <c r="D186" s="30" t="s">
        <v>217</v>
      </c>
      <c r="E186" s="8" t="s">
        <v>468</v>
      </c>
      <c r="F186" s="7" t="s">
        <v>469</v>
      </c>
      <c r="G186" s="56" t="s">
        <v>8</v>
      </c>
      <c r="H186" s="55" t="s">
        <v>86</v>
      </c>
      <c r="I186" s="12">
        <v>15000000</v>
      </c>
      <c r="J186" s="13">
        <v>6774138</v>
      </c>
      <c r="K186" s="11">
        <v>44119</v>
      </c>
      <c r="L186" s="11">
        <v>44124</v>
      </c>
      <c r="M186" s="7" t="s">
        <v>23</v>
      </c>
      <c r="N186" s="8" t="s">
        <v>36</v>
      </c>
      <c r="O186" s="39"/>
    </row>
    <row r="187" spans="1:15" ht="38.25" x14ac:dyDescent="0.25">
      <c r="A187" s="8">
        <f t="shared" si="2"/>
        <v>184</v>
      </c>
      <c r="B187" s="7" t="s">
        <v>99</v>
      </c>
      <c r="C187" s="7" t="s">
        <v>399</v>
      </c>
      <c r="D187" s="30" t="s">
        <v>217</v>
      </c>
      <c r="E187" s="8" t="s">
        <v>470</v>
      </c>
      <c r="F187" s="7" t="s">
        <v>471</v>
      </c>
      <c r="G187" s="56" t="s">
        <v>8</v>
      </c>
      <c r="H187" s="55" t="s">
        <v>249</v>
      </c>
      <c r="I187" s="12">
        <v>1650000000</v>
      </c>
      <c r="J187" s="13">
        <v>810000000</v>
      </c>
      <c r="K187" s="11">
        <v>44127</v>
      </c>
      <c r="L187" s="11">
        <v>44130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195</v>
      </c>
      <c r="C188" s="7" t="s">
        <v>398</v>
      </c>
      <c r="D188" s="30" t="s">
        <v>217</v>
      </c>
      <c r="E188" s="8" t="s">
        <v>472</v>
      </c>
      <c r="F188" s="7" t="s">
        <v>473</v>
      </c>
      <c r="G188" s="56" t="s">
        <v>120</v>
      </c>
      <c r="H188" s="55" t="s">
        <v>360</v>
      </c>
      <c r="I188" s="12">
        <v>1000000000</v>
      </c>
      <c r="J188" s="13">
        <v>500000000</v>
      </c>
      <c r="K188" s="11">
        <v>44127</v>
      </c>
      <c r="L188" s="11" t="s">
        <v>47</v>
      </c>
      <c r="M188" s="7" t="s">
        <v>138</v>
      </c>
      <c r="N188" s="8" t="s">
        <v>36</v>
      </c>
      <c r="O188" s="39"/>
    </row>
    <row r="189" spans="1:15" ht="51" x14ac:dyDescent="0.25">
      <c r="A189" s="8">
        <f t="shared" si="2"/>
        <v>186</v>
      </c>
      <c r="B189" s="7" t="s">
        <v>127</v>
      </c>
      <c r="C189" s="7" t="s">
        <v>391</v>
      </c>
      <c r="D189" s="30" t="s">
        <v>217</v>
      </c>
      <c r="E189" s="8" t="s">
        <v>474</v>
      </c>
      <c r="F189" s="7" t="s">
        <v>475</v>
      </c>
      <c r="G189" s="56" t="s">
        <v>8</v>
      </c>
      <c r="H189" s="55" t="s">
        <v>316</v>
      </c>
      <c r="I189" s="12">
        <v>12000000</v>
      </c>
      <c r="J189" s="13">
        <v>6000000</v>
      </c>
      <c r="K189" s="11">
        <v>44106</v>
      </c>
      <c r="L189" s="11">
        <v>44125</v>
      </c>
      <c r="M189" s="7" t="s">
        <v>23</v>
      </c>
      <c r="N189" s="8" t="s">
        <v>16</v>
      </c>
      <c r="O189" s="39"/>
    </row>
    <row r="190" spans="1:15" ht="38.25" x14ac:dyDescent="0.25">
      <c r="A190" s="8">
        <f t="shared" si="2"/>
        <v>187</v>
      </c>
      <c r="B190" s="7" t="s">
        <v>44</v>
      </c>
      <c r="C190" s="7" t="s">
        <v>392</v>
      </c>
      <c r="D190" s="30" t="s">
        <v>217</v>
      </c>
      <c r="E190" s="8" t="s">
        <v>476</v>
      </c>
      <c r="F190" s="7" t="s">
        <v>14</v>
      </c>
      <c r="G190" s="56" t="s">
        <v>8</v>
      </c>
      <c r="H190" s="55" t="s">
        <v>15</v>
      </c>
      <c r="I190" s="12">
        <v>390000000</v>
      </c>
      <c r="J190" s="13">
        <v>191500000</v>
      </c>
      <c r="K190" s="11">
        <v>44096</v>
      </c>
      <c r="L190" s="11">
        <v>44127</v>
      </c>
      <c r="M190" s="16" t="s">
        <v>23</v>
      </c>
      <c r="N190" s="8" t="s">
        <v>192</v>
      </c>
      <c r="O190" s="39"/>
    </row>
    <row r="191" spans="1:15" ht="38.25" x14ac:dyDescent="0.25">
      <c r="A191" s="8">
        <f t="shared" si="2"/>
        <v>188</v>
      </c>
      <c r="B191" s="7" t="s">
        <v>479</v>
      </c>
      <c r="C191" s="7" t="s">
        <v>390</v>
      </c>
      <c r="D191" s="30" t="s">
        <v>217</v>
      </c>
      <c r="E191" s="8" t="s">
        <v>477</v>
      </c>
      <c r="F191" s="7" t="s">
        <v>478</v>
      </c>
      <c r="G191" s="56" t="s">
        <v>8</v>
      </c>
      <c r="H191" s="55" t="s">
        <v>15</v>
      </c>
      <c r="I191" s="12">
        <v>840000000</v>
      </c>
      <c r="J191" s="13">
        <v>368053520</v>
      </c>
      <c r="K191" s="11">
        <v>44092</v>
      </c>
      <c r="L191" s="11">
        <v>44132</v>
      </c>
      <c r="M191" s="16" t="s">
        <v>23</v>
      </c>
      <c r="N191" s="8" t="s">
        <v>113</v>
      </c>
      <c r="O191" s="39"/>
    </row>
    <row r="192" spans="1:15" ht="38.25" x14ac:dyDescent="0.25">
      <c r="A192" s="8">
        <f t="shared" si="2"/>
        <v>189</v>
      </c>
      <c r="B192" s="7" t="s">
        <v>479</v>
      </c>
      <c r="C192" s="7" t="s">
        <v>390</v>
      </c>
      <c r="D192" s="30" t="s">
        <v>217</v>
      </c>
      <c r="E192" s="8" t="s">
        <v>477</v>
      </c>
      <c r="F192" s="7" t="s">
        <v>478</v>
      </c>
      <c r="G192" s="56" t="s">
        <v>8</v>
      </c>
      <c r="H192" s="55" t="s">
        <v>15</v>
      </c>
      <c r="I192" s="12">
        <v>260094000</v>
      </c>
      <c r="J192" s="13">
        <v>130000000</v>
      </c>
      <c r="K192" s="11">
        <v>44131</v>
      </c>
      <c r="L192" s="11">
        <v>44132</v>
      </c>
      <c r="M192" s="16" t="s">
        <v>23</v>
      </c>
      <c r="N192" s="8" t="s">
        <v>113</v>
      </c>
      <c r="O192" s="39"/>
    </row>
    <row r="193" spans="1:15" ht="38.25" x14ac:dyDescent="0.25">
      <c r="A193" s="8">
        <f t="shared" si="2"/>
        <v>190</v>
      </c>
      <c r="B193" s="7" t="s">
        <v>9</v>
      </c>
      <c r="C193" s="7" t="s">
        <v>393</v>
      </c>
      <c r="D193" s="30" t="s">
        <v>217</v>
      </c>
      <c r="E193" s="8" t="s">
        <v>480</v>
      </c>
      <c r="F193" s="7" t="s">
        <v>481</v>
      </c>
      <c r="G193" s="56" t="s">
        <v>8</v>
      </c>
      <c r="H193" s="55" t="s">
        <v>15</v>
      </c>
      <c r="I193" s="12">
        <v>2500000000</v>
      </c>
      <c r="J193" s="13">
        <v>1250000000</v>
      </c>
      <c r="K193" s="11">
        <v>44119</v>
      </c>
      <c r="L193" s="11">
        <v>44138</v>
      </c>
      <c r="M193" s="16" t="s">
        <v>23</v>
      </c>
      <c r="N193" s="7" t="s">
        <v>192</v>
      </c>
      <c r="O193" s="39"/>
    </row>
    <row r="194" spans="1:15" ht="51" x14ac:dyDescent="0.25">
      <c r="A194" s="8">
        <f t="shared" si="2"/>
        <v>191</v>
      </c>
      <c r="B194" s="7" t="s">
        <v>9</v>
      </c>
      <c r="C194" s="7" t="s">
        <v>399</v>
      </c>
      <c r="D194" s="30" t="s">
        <v>217</v>
      </c>
      <c r="E194" s="8" t="s">
        <v>482</v>
      </c>
      <c r="F194" s="7" t="s">
        <v>483</v>
      </c>
      <c r="G194" s="56" t="s">
        <v>8</v>
      </c>
      <c r="H194" s="55" t="s">
        <v>65</v>
      </c>
      <c r="I194" s="12">
        <v>1860000000</v>
      </c>
      <c r="J194" s="13">
        <v>930000000</v>
      </c>
      <c r="K194" s="11">
        <v>44145</v>
      </c>
      <c r="L194" s="11" t="s">
        <v>47</v>
      </c>
      <c r="M194" s="16" t="s">
        <v>138</v>
      </c>
      <c r="N194" s="7" t="s">
        <v>192</v>
      </c>
      <c r="O194" s="39"/>
    </row>
    <row r="195" spans="1:15" ht="45" x14ac:dyDescent="0.25">
      <c r="A195" s="8">
        <f t="shared" si="2"/>
        <v>192</v>
      </c>
      <c r="B195" s="7" t="s">
        <v>103</v>
      </c>
      <c r="C195" s="7" t="s">
        <v>399</v>
      </c>
      <c r="D195" s="30" t="s">
        <v>217</v>
      </c>
      <c r="E195" s="8" t="s">
        <v>484</v>
      </c>
      <c r="F195" s="7" t="s">
        <v>485</v>
      </c>
      <c r="G195" s="56" t="s">
        <v>8</v>
      </c>
      <c r="H195" s="55" t="s">
        <v>486</v>
      </c>
      <c r="I195" s="12">
        <v>250000000</v>
      </c>
      <c r="J195" s="13">
        <v>125000000</v>
      </c>
      <c r="K195" s="11">
        <v>44144</v>
      </c>
      <c r="L195" s="65">
        <v>44165</v>
      </c>
      <c r="M195" s="7" t="s">
        <v>138</v>
      </c>
      <c r="N195" s="7" t="s">
        <v>16</v>
      </c>
      <c r="O195" s="39"/>
    </row>
    <row r="196" spans="1:15" ht="30" x14ac:dyDescent="0.25">
      <c r="A196" s="8">
        <f t="shared" si="2"/>
        <v>193</v>
      </c>
      <c r="B196" s="7" t="s">
        <v>195</v>
      </c>
      <c r="C196" s="7" t="s">
        <v>392</v>
      </c>
      <c r="D196" s="30" t="s">
        <v>217</v>
      </c>
      <c r="E196" s="8" t="s">
        <v>487</v>
      </c>
      <c r="F196" s="7" t="s">
        <v>488</v>
      </c>
      <c r="G196" s="56" t="s">
        <v>43</v>
      </c>
      <c r="H196" s="55" t="s">
        <v>489</v>
      </c>
      <c r="I196" s="12">
        <v>240000000</v>
      </c>
      <c r="J196" s="13">
        <v>119096629</v>
      </c>
      <c r="K196" s="11">
        <v>44133</v>
      </c>
      <c r="L196" s="11">
        <v>44141</v>
      </c>
      <c r="M196" s="16" t="s">
        <v>23</v>
      </c>
      <c r="N196" s="7" t="s">
        <v>36</v>
      </c>
      <c r="O196" s="39"/>
    </row>
    <row r="197" spans="1:15" ht="51" x14ac:dyDescent="0.25">
      <c r="A197" s="8">
        <f t="shared" si="2"/>
        <v>194</v>
      </c>
      <c r="B197" s="7" t="s">
        <v>76</v>
      </c>
      <c r="C197" s="7" t="s">
        <v>391</v>
      </c>
      <c r="D197" s="30" t="s">
        <v>217</v>
      </c>
      <c r="E197" s="8" t="s">
        <v>490</v>
      </c>
      <c r="F197" s="7" t="s">
        <v>491</v>
      </c>
      <c r="G197" s="56" t="s">
        <v>492</v>
      </c>
      <c r="H197" s="55" t="s">
        <v>493</v>
      </c>
      <c r="I197" s="12">
        <v>12500000</v>
      </c>
      <c r="J197" s="13">
        <v>2500000</v>
      </c>
      <c r="K197" s="11">
        <v>44145</v>
      </c>
      <c r="L197" s="11">
        <v>44162</v>
      </c>
      <c r="M197" s="16" t="s">
        <v>23</v>
      </c>
      <c r="N197" s="7" t="s">
        <v>36</v>
      </c>
      <c r="O197" s="39"/>
    </row>
    <row r="198" spans="1:15" ht="45" x14ac:dyDescent="0.25">
      <c r="A198" s="8">
        <f t="shared" ref="A198:A218" si="3">A197+1</f>
        <v>195</v>
      </c>
      <c r="B198" s="7" t="s">
        <v>133</v>
      </c>
      <c r="C198" s="7" t="s">
        <v>392</v>
      </c>
      <c r="D198" s="30" t="s">
        <v>217</v>
      </c>
      <c r="E198" s="8" t="s">
        <v>494</v>
      </c>
      <c r="F198" s="7" t="s">
        <v>495</v>
      </c>
      <c r="G198" s="56" t="s">
        <v>129</v>
      </c>
      <c r="H198" s="55" t="s">
        <v>496</v>
      </c>
      <c r="I198" s="12">
        <v>48322600</v>
      </c>
      <c r="J198" s="13">
        <v>24161300</v>
      </c>
      <c r="K198" s="11">
        <v>44147</v>
      </c>
      <c r="L198" s="11">
        <v>44158</v>
      </c>
      <c r="M198" s="16" t="s">
        <v>23</v>
      </c>
      <c r="N198" s="7" t="s">
        <v>36</v>
      </c>
      <c r="O198" s="39"/>
    </row>
    <row r="199" spans="1:15" ht="30" x14ac:dyDescent="0.25">
      <c r="A199" s="8">
        <f t="shared" si="3"/>
        <v>196</v>
      </c>
      <c r="B199" s="8" t="s">
        <v>80</v>
      </c>
      <c r="C199" s="8" t="s">
        <v>399</v>
      </c>
      <c r="D199" s="30" t="s">
        <v>217</v>
      </c>
      <c r="E199" s="8" t="s">
        <v>497</v>
      </c>
      <c r="F199" s="7" t="s">
        <v>498</v>
      </c>
      <c r="G199" s="56" t="s">
        <v>8</v>
      </c>
      <c r="H199" s="55" t="s">
        <v>486</v>
      </c>
      <c r="I199" s="12">
        <v>2750000</v>
      </c>
      <c r="J199" s="13">
        <v>1375000</v>
      </c>
      <c r="K199" s="11">
        <v>44127</v>
      </c>
      <c r="L199" s="11">
        <v>44148</v>
      </c>
      <c r="M199" s="16" t="s">
        <v>23</v>
      </c>
      <c r="N199" s="7" t="s">
        <v>113</v>
      </c>
      <c r="O199" s="39"/>
    </row>
    <row r="200" spans="1:15" ht="60" x14ac:dyDescent="0.25">
      <c r="A200" s="8">
        <f t="shared" si="3"/>
        <v>197</v>
      </c>
      <c r="B200" s="8" t="s">
        <v>48</v>
      </c>
      <c r="C200" s="8" t="s">
        <v>397</v>
      </c>
      <c r="D200" s="30" t="s">
        <v>217</v>
      </c>
      <c r="E200" s="8" t="s">
        <v>501</v>
      </c>
      <c r="F200" s="7" t="s">
        <v>499</v>
      </c>
      <c r="G200" s="56" t="s">
        <v>8</v>
      </c>
      <c r="H200" s="55" t="s">
        <v>337</v>
      </c>
      <c r="I200" s="12">
        <v>50000000</v>
      </c>
      <c r="J200" s="13">
        <v>20000000</v>
      </c>
      <c r="K200" s="11">
        <v>44133</v>
      </c>
      <c r="L200" s="11">
        <v>44159</v>
      </c>
      <c r="M200" s="16" t="s">
        <v>23</v>
      </c>
      <c r="N200" s="7" t="s">
        <v>16</v>
      </c>
      <c r="O200" s="39"/>
    </row>
    <row r="201" spans="1:15" ht="30" x14ac:dyDescent="0.25">
      <c r="A201" s="8">
        <f t="shared" si="3"/>
        <v>198</v>
      </c>
      <c r="B201" s="8" t="s">
        <v>48</v>
      </c>
      <c r="C201" s="8" t="s">
        <v>394</v>
      </c>
      <c r="D201" s="30" t="s">
        <v>217</v>
      </c>
      <c r="E201" s="8" t="s">
        <v>502</v>
      </c>
      <c r="F201" s="7" t="s">
        <v>500</v>
      </c>
      <c r="G201" s="56" t="s">
        <v>8</v>
      </c>
      <c r="H201" s="55" t="s">
        <v>486</v>
      </c>
      <c r="I201" s="12">
        <v>1600000000</v>
      </c>
      <c r="J201" s="13">
        <v>800000000</v>
      </c>
      <c r="K201" s="11">
        <v>44141</v>
      </c>
      <c r="L201" s="11">
        <v>44159</v>
      </c>
      <c r="M201" s="16" t="s">
        <v>23</v>
      </c>
      <c r="N201" s="7" t="s">
        <v>113</v>
      </c>
      <c r="O201" s="39"/>
    </row>
    <row r="202" spans="1:15" ht="30" x14ac:dyDescent="0.25">
      <c r="A202" s="8">
        <f t="shared" si="3"/>
        <v>199</v>
      </c>
      <c r="B202" s="8" t="s">
        <v>11</v>
      </c>
      <c r="C202" s="8" t="s">
        <v>395</v>
      </c>
      <c r="D202" s="30" t="s">
        <v>217</v>
      </c>
      <c r="E202" s="8" t="s">
        <v>503</v>
      </c>
      <c r="F202" s="7" t="s">
        <v>504</v>
      </c>
      <c r="G202" s="56" t="s">
        <v>8</v>
      </c>
      <c r="H202" s="55" t="s">
        <v>505</v>
      </c>
      <c r="I202" s="12">
        <v>3500000</v>
      </c>
      <c r="J202" s="13">
        <v>134026.99</v>
      </c>
      <c r="K202" s="11">
        <v>44147</v>
      </c>
      <c r="L202" s="11">
        <v>44154</v>
      </c>
      <c r="M202" s="16" t="s">
        <v>23</v>
      </c>
      <c r="N202" s="7" t="s">
        <v>16</v>
      </c>
      <c r="O202" s="39"/>
    </row>
    <row r="203" spans="1:15" ht="38.25" x14ac:dyDescent="0.25">
      <c r="A203" s="8">
        <f t="shared" si="3"/>
        <v>200</v>
      </c>
      <c r="B203" s="8" t="s">
        <v>195</v>
      </c>
      <c r="C203" s="8" t="s">
        <v>398</v>
      </c>
      <c r="D203" s="30" t="s">
        <v>217</v>
      </c>
      <c r="E203" s="8" t="s">
        <v>506</v>
      </c>
      <c r="F203" s="7" t="s">
        <v>473</v>
      </c>
      <c r="G203" s="56" t="s">
        <v>120</v>
      </c>
      <c r="H203" s="55" t="s">
        <v>360</v>
      </c>
      <c r="I203" s="12">
        <v>1000000000</v>
      </c>
      <c r="J203" s="13">
        <v>500000000</v>
      </c>
      <c r="K203" s="11">
        <v>44127</v>
      </c>
      <c r="L203" s="11">
        <v>44155</v>
      </c>
      <c r="M203" s="16" t="s">
        <v>23</v>
      </c>
      <c r="N203" s="7" t="s">
        <v>36</v>
      </c>
      <c r="O203" s="39"/>
    </row>
    <row r="204" spans="1:15" ht="53.1" customHeight="1" x14ac:dyDescent="0.25">
      <c r="A204" s="8">
        <f t="shared" si="3"/>
        <v>201</v>
      </c>
      <c r="B204" s="8" t="s">
        <v>76</v>
      </c>
      <c r="C204" s="8" t="s">
        <v>399</v>
      </c>
      <c r="D204" s="30" t="s">
        <v>217</v>
      </c>
      <c r="E204" s="8" t="s">
        <v>507</v>
      </c>
      <c r="F204" s="7" t="s">
        <v>508</v>
      </c>
      <c r="G204" s="56" t="s">
        <v>8</v>
      </c>
      <c r="H204" s="55" t="s">
        <v>431</v>
      </c>
      <c r="I204" s="12">
        <v>46000000</v>
      </c>
      <c r="J204" s="13">
        <v>10898000</v>
      </c>
      <c r="K204" s="11">
        <v>44155</v>
      </c>
      <c r="L204" s="11">
        <v>44165</v>
      </c>
      <c r="M204" s="16" t="s">
        <v>23</v>
      </c>
      <c r="N204" s="7" t="s">
        <v>36</v>
      </c>
      <c r="O204" s="39"/>
    </row>
    <row r="205" spans="1:15" ht="53.1" customHeight="1" x14ac:dyDescent="0.25">
      <c r="A205" s="8">
        <f t="shared" si="3"/>
        <v>202</v>
      </c>
      <c r="B205" s="8" t="s">
        <v>44</v>
      </c>
      <c r="C205" s="8" t="s">
        <v>399</v>
      </c>
      <c r="D205" s="30" t="s">
        <v>217</v>
      </c>
      <c r="E205" s="8" t="s">
        <v>514</v>
      </c>
      <c r="F205" s="7" t="s">
        <v>513</v>
      </c>
      <c r="G205" s="56" t="s">
        <v>8</v>
      </c>
      <c r="H205" s="55" t="s">
        <v>189</v>
      </c>
      <c r="I205" s="12">
        <v>352560100</v>
      </c>
      <c r="J205" s="13">
        <v>176280050</v>
      </c>
      <c r="K205" s="11">
        <v>44137</v>
      </c>
      <c r="L205" s="11" t="s">
        <v>47</v>
      </c>
      <c r="M205" s="16" t="s">
        <v>138</v>
      </c>
      <c r="N205" s="7" t="s">
        <v>113</v>
      </c>
      <c r="O205" s="39"/>
    </row>
    <row r="206" spans="1:15" ht="53.1" customHeight="1" x14ac:dyDescent="0.25">
      <c r="A206" s="8">
        <f t="shared" si="3"/>
        <v>203</v>
      </c>
      <c r="B206" s="8" t="s">
        <v>48</v>
      </c>
      <c r="C206" s="8" t="s">
        <v>394</v>
      </c>
      <c r="D206" s="30" t="s">
        <v>217</v>
      </c>
      <c r="E206" s="8" t="s">
        <v>515</v>
      </c>
      <c r="F206" s="7" t="s">
        <v>500</v>
      </c>
      <c r="G206" s="56" t="s">
        <v>8</v>
      </c>
      <c r="H206" s="55" t="s">
        <v>516</v>
      </c>
      <c r="I206" s="12">
        <v>1600000000</v>
      </c>
      <c r="J206" s="13">
        <v>800000000</v>
      </c>
      <c r="K206" s="11">
        <v>44141</v>
      </c>
      <c r="L206" s="11">
        <v>44175</v>
      </c>
      <c r="M206" s="16" t="s">
        <v>23</v>
      </c>
      <c r="N206" s="7" t="s">
        <v>113</v>
      </c>
      <c r="O206" s="39"/>
    </row>
    <row r="207" spans="1:15" ht="76.5" customHeight="1" x14ac:dyDescent="0.25">
      <c r="A207" s="8">
        <f t="shared" si="3"/>
        <v>204</v>
      </c>
      <c r="B207" s="8" t="s">
        <v>37</v>
      </c>
      <c r="C207" s="8" t="s">
        <v>399</v>
      </c>
      <c r="D207" s="30" t="s">
        <v>217</v>
      </c>
      <c r="E207" s="8" t="s">
        <v>517</v>
      </c>
      <c r="F207" s="7" t="s">
        <v>519</v>
      </c>
      <c r="G207" s="56" t="s">
        <v>8</v>
      </c>
      <c r="H207" s="55" t="s">
        <v>518</v>
      </c>
      <c r="I207" s="12">
        <v>32000000</v>
      </c>
      <c r="J207" s="13">
        <v>15562500</v>
      </c>
      <c r="K207" s="11">
        <v>44127</v>
      </c>
      <c r="L207" s="11">
        <v>44174</v>
      </c>
      <c r="M207" s="16" t="s">
        <v>23</v>
      </c>
      <c r="N207" s="7" t="s">
        <v>36</v>
      </c>
      <c r="O207" s="39"/>
    </row>
    <row r="208" spans="1:15" ht="76.5" customHeight="1" x14ac:dyDescent="0.25">
      <c r="A208" s="8">
        <f t="shared" si="3"/>
        <v>205</v>
      </c>
      <c r="B208" s="66" t="s">
        <v>48</v>
      </c>
      <c r="C208" s="8" t="s">
        <v>394</v>
      </c>
      <c r="D208" s="30" t="s">
        <v>217</v>
      </c>
      <c r="E208" s="8" t="s">
        <v>520</v>
      </c>
      <c r="F208" s="7" t="s">
        <v>521</v>
      </c>
      <c r="G208" s="56" t="s">
        <v>8</v>
      </c>
      <c r="H208" s="55" t="s">
        <v>523</v>
      </c>
      <c r="I208" s="12">
        <v>1000000000</v>
      </c>
      <c r="J208" s="13">
        <v>500000000</v>
      </c>
      <c r="K208" s="11">
        <v>44180</v>
      </c>
      <c r="L208" s="11">
        <v>44190</v>
      </c>
      <c r="M208" s="16" t="s">
        <v>23</v>
      </c>
      <c r="N208" s="7" t="s">
        <v>204</v>
      </c>
      <c r="O208" s="39"/>
    </row>
    <row r="209" spans="1:15" ht="76.5" customHeight="1" x14ac:dyDescent="0.25">
      <c r="A209" s="8">
        <f t="shared" si="3"/>
        <v>206</v>
      </c>
      <c r="B209" s="8" t="s">
        <v>48</v>
      </c>
      <c r="C209" s="8" t="s">
        <v>394</v>
      </c>
      <c r="D209" s="30" t="s">
        <v>217</v>
      </c>
      <c r="E209" s="8" t="s">
        <v>520</v>
      </c>
      <c r="F209" s="7" t="s">
        <v>522</v>
      </c>
      <c r="G209" s="56" t="s">
        <v>8</v>
      </c>
      <c r="H209" s="55" t="s">
        <v>523</v>
      </c>
      <c r="I209" s="12">
        <v>1000000000</v>
      </c>
      <c r="J209" s="13">
        <v>500000000</v>
      </c>
      <c r="K209" s="11">
        <v>44180</v>
      </c>
      <c r="L209" s="11">
        <v>44190</v>
      </c>
      <c r="M209" s="16" t="s">
        <v>23</v>
      </c>
      <c r="N209" s="7" t="s">
        <v>204</v>
      </c>
      <c r="O209" s="39"/>
    </row>
    <row r="210" spans="1:15" ht="76.5" customHeight="1" x14ac:dyDescent="0.25">
      <c r="A210" s="8">
        <f t="shared" si="3"/>
        <v>207</v>
      </c>
      <c r="B210" s="8" t="s">
        <v>76</v>
      </c>
      <c r="C210" s="8" t="s">
        <v>399</v>
      </c>
      <c r="D210" s="30" t="s">
        <v>217</v>
      </c>
      <c r="E210" s="8" t="s">
        <v>524</v>
      </c>
      <c r="F210" s="7" t="s">
        <v>525</v>
      </c>
      <c r="G210" s="56" t="s">
        <v>8</v>
      </c>
      <c r="H210" s="55" t="s">
        <v>86</v>
      </c>
      <c r="I210" s="12">
        <v>32000000</v>
      </c>
      <c r="J210" s="13">
        <v>13676428</v>
      </c>
      <c r="K210" s="11">
        <v>44158</v>
      </c>
      <c r="L210" s="11">
        <v>44175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80</v>
      </c>
      <c r="C211" s="8" t="s">
        <v>397</v>
      </c>
      <c r="D211" s="30" t="s">
        <v>217</v>
      </c>
      <c r="E211" s="8" t="s">
        <v>526</v>
      </c>
      <c r="F211" s="7" t="s">
        <v>201</v>
      </c>
      <c r="G211" s="56" t="s">
        <v>120</v>
      </c>
      <c r="H211" s="55" t="s">
        <v>527</v>
      </c>
      <c r="I211" s="12">
        <v>35000000</v>
      </c>
      <c r="J211" s="13">
        <v>13200000</v>
      </c>
      <c r="K211" s="11">
        <v>44161</v>
      </c>
      <c r="L211" s="11">
        <v>44172</v>
      </c>
      <c r="M211" s="16" t="s">
        <v>23</v>
      </c>
      <c r="N211" s="7" t="s">
        <v>16</v>
      </c>
      <c r="O211" s="39"/>
    </row>
    <row r="212" spans="1:15" ht="76.5" customHeight="1" x14ac:dyDescent="0.25">
      <c r="A212" s="8">
        <f t="shared" si="3"/>
        <v>209</v>
      </c>
      <c r="B212" s="8" t="s">
        <v>9</v>
      </c>
      <c r="C212" s="8" t="s">
        <v>399</v>
      </c>
      <c r="D212" s="30" t="s">
        <v>217</v>
      </c>
      <c r="E212" s="8" t="s">
        <v>528</v>
      </c>
      <c r="F212" s="7" t="s">
        <v>529</v>
      </c>
      <c r="G212" s="56" t="s">
        <v>8</v>
      </c>
      <c r="H212" s="55" t="s">
        <v>15</v>
      </c>
      <c r="I212" s="12">
        <v>10800000</v>
      </c>
      <c r="J212" s="13">
        <v>5362000</v>
      </c>
      <c r="K212" s="11">
        <v>44125</v>
      </c>
      <c r="L212" s="11">
        <v>44176</v>
      </c>
      <c r="M212" s="16" t="s">
        <v>23</v>
      </c>
      <c r="N212" s="7" t="s">
        <v>16</v>
      </c>
      <c r="O212" s="39"/>
    </row>
    <row r="213" spans="1:15" ht="76.5" customHeight="1" x14ac:dyDescent="0.25">
      <c r="A213" s="8">
        <f t="shared" si="3"/>
        <v>210</v>
      </c>
      <c r="B213" s="8" t="s">
        <v>37</v>
      </c>
      <c r="C213" s="8" t="s">
        <v>399</v>
      </c>
      <c r="D213" s="30" t="s">
        <v>217</v>
      </c>
      <c r="E213" s="8" t="s">
        <v>531</v>
      </c>
      <c r="F213" s="7" t="s">
        <v>534</v>
      </c>
      <c r="G213" s="56" t="s">
        <v>8</v>
      </c>
      <c r="H213" s="55" t="s">
        <v>533</v>
      </c>
      <c r="I213" s="12">
        <v>20000000</v>
      </c>
      <c r="J213" s="13">
        <v>9646442</v>
      </c>
      <c r="K213" s="11"/>
      <c r="L213" s="11">
        <v>44190</v>
      </c>
      <c r="M213" s="16" t="s">
        <v>23</v>
      </c>
      <c r="N213" s="7" t="s">
        <v>113</v>
      </c>
      <c r="O213" s="39"/>
    </row>
    <row r="214" spans="1:15" ht="76.5" customHeight="1" x14ac:dyDescent="0.25">
      <c r="A214" s="8">
        <f t="shared" si="3"/>
        <v>211</v>
      </c>
      <c r="B214" s="8" t="s">
        <v>37</v>
      </c>
      <c r="C214" s="8" t="s">
        <v>399</v>
      </c>
      <c r="D214" s="30" t="s">
        <v>217</v>
      </c>
      <c r="E214" s="8" t="s">
        <v>532</v>
      </c>
      <c r="F214" s="7" t="s">
        <v>535</v>
      </c>
      <c r="G214" s="56" t="s">
        <v>8</v>
      </c>
      <c r="H214" s="55" t="s">
        <v>533</v>
      </c>
      <c r="I214" s="12">
        <v>200000000</v>
      </c>
      <c r="J214" s="13">
        <v>99903919</v>
      </c>
      <c r="K214" s="11"/>
      <c r="L214" s="11">
        <v>44190</v>
      </c>
      <c r="M214" s="16" t="s">
        <v>23</v>
      </c>
      <c r="N214" s="7" t="s">
        <v>113</v>
      </c>
      <c r="O214" s="39"/>
    </row>
    <row r="215" spans="1:15" ht="76.5" customHeight="1" x14ac:dyDescent="0.25">
      <c r="A215" s="8">
        <f t="shared" si="3"/>
        <v>212</v>
      </c>
      <c r="B215" s="8" t="s">
        <v>33</v>
      </c>
      <c r="C215" s="8" t="s">
        <v>392</v>
      </c>
      <c r="D215" s="30" t="s">
        <v>217</v>
      </c>
      <c r="E215" s="8" t="s">
        <v>536</v>
      </c>
      <c r="F215" s="7" t="s">
        <v>537</v>
      </c>
      <c r="G215" s="56" t="s">
        <v>8</v>
      </c>
      <c r="H215" s="55" t="s">
        <v>302</v>
      </c>
      <c r="I215" s="12">
        <v>30000000</v>
      </c>
      <c r="J215" s="13">
        <v>12800000</v>
      </c>
      <c r="K215" s="11">
        <v>44169</v>
      </c>
      <c r="L215" s="11">
        <v>44185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30</v>
      </c>
      <c r="C216" s="8" t="s">
        <v>392</v>
      </c>
      <c r="D216" s="30" t="s">
        <v>217</v>
      </c>
      <c r="E216" s="8" t="s">
        <v>538</v>
      </c>
      <c r="F216" s="7" t="s">
        <v>539</v>
      </c>
      <c r="G216" s="56" t="s">
        <v>8</v>
      </c>
      <c r="H216" s="55" t="s">
        <v>40</v>
      </c>
      <c r="I216" s="12">
        <v>60705000</v>
      </c>
      <c r="J216" s="13">
        <v>24400000</v>
      </c>
      <c r="K216" s="11">
        <v>44189</v>
      </c>
      <c r="L216" s="11">
        <v>44190</v>
      </c>
      <c r="M216" s="16" t="s">
        <v>23</v>
      </c>
      <c r="N216" s="7" t="s">
        <v>36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392</v>
      </c>
      <c r="D217" s="30" t="s">
        <v>217</v>
      </c>
      <c r="E217" s="8" t="s">
        <v>538</v>
      </c>
      <c r="F217" s="7" t="s">
        <v>539</v>
      </c>
      <c r="G217" s="56" t="s">
        <v>8</v>
      </c>
      <c r="H217" s="55" t="s">
        <v>40</v>
      </c>
      <c r="I217" s="12">
        <v>10000000</v>
      </c>
      <c r="J217" s="13">
        <v>5000000</v>
      </c>
      <c r="K217" s="11">
        <v>44189</v>
      </c>
      <c r="L217" s="11">
        <v>44190</v>
      </c>
      <c r="M217" s="16" t="s">
        <v>23</v>
      </c>
      <c r="N217" s="7" t="s">
        <v>36</v>
      </c>
      <c r="O217" s="39"/>
    </row>
    <row r="218" spans="1:15" ht="76.5" customHeight="1" x14ac:dyDescent="0.25">
      <c r="A218" s="8">
        <f t="shared" si="3"/>
        <v>215</v>
      </c>
      <c r="B218" s="8" t="s">
        <v>61</v>
      </c>
      <c r="C218" s="8" t="s">
        <v>399</v>
      </c>
      <c r="D218" s="30" t="s">
        <v>217</v>
      </c>
      <c r="E218" s="8" t="s">
        <v>540</v>
      </c>
      <c r="F218" s="7" t="s">
        <v>541</v>
      </c>
      <c r="G218" s="56" t="s">
        <v>8</v>
      </c>
      <c r="H218" s="55" t="s">
        <v>542</v>
      </c>
      <c r="I218" s="12">
        <v>224000000</v>
      </c>
      <c r="J218" s="13">
        <v>102181600</v>
      </c>
      <c r="K218" s="11">
        <v>44185</v>
      </c>
      <c r="L218" s="11" t="s">
        <v>543</v>
      </c>
      <c r="M218" s="16" t="s">
        <v>23</v>
      </c>
      <c r="N218" s="7" t="s">
        <v>192</v>
      </c>
      <c r="O218" s="39"/>
    </row>
    <row r="219" spans="1:15" ht="15.75" x14ac:dyDescent="0.25">
      <c r="A219" s="40"/>
      <c r="B219" s="39"/>
      <c r="C219" s="39"/>
      <c r="D219" s="44"/>
      <c r="E219" s="40"/>
      <c r="F219" s="39"/>
      <c r="G219" s="57"/>
      <c r="H219" s="58"/>
      <c r="I219" s="49"/>
      <c r="J219" s="48"/>
      <c r="K219" s="54"/>
      <c r="L219" s="54"/>
      <c r="M219" s="64"/>
      <c r="N219" s="39"/>
      <c r="O219" s="39"/>
    </row>
    <row r="220" spans="1:15" ht="15.75" x14ac:dyDescent="0.25">
      <c r="A220" s="40"/>
      <c r="B220" s="39"/>
      <c r="C220" s="39"/>
      <c r="D220" s="44"/>
      <c r="E220" s="40"/>
      <c r="F220" s="39"/>
      <c r="G220" s="57"/>
      <c r="H220" s="58"/>
      <c r="I220" s="49"/>
      <c r="J220" s="48"/>
      <c r="K220" s="54"/>
      <c r="L220" s="54"/>
      <c r="M220" s="64"/>
      <c r="N220" s="39"/>
      <c r="O220" s="39"/>
    </row>
    <row r="221" spans="1:15" ht="15.75" x14ac:dyDescent="0.25">
      <c r="A221" s="40"/>
      <c r="B221" s="39"/>
      <c r="C221" s="39"/>
      <c r="D221" s="44"/>
      <c r="E221" s="40"/>
      <c r="F221" s="39"/>
      <c r="G221" s="57"/>
      <c r="H221" s="58"/>
      <c r="I221" s="49"/>
      <c r="J221" s="48"/>
      <c r="K221" s="54"/>
      <c r="L221" s="54"/>
      <c r="M221" s="64"/>
      <c r="N221" s="39"/>
      <c r="O221" s="39"/>
    </row>
    <row r="222" spans="1:15" x14ac:dyDescent="0.25">
      <c r="N222" s="1"/>
    </row>
    <row r="224" spans="1:15" x14ac:dyDescent="0.25">
      <c r="I224" s="50">
        <f>SUBTOTAL(9,I4:I222)</f>
        <v>54572397081</v>
      </c>
      <c r="J224" s="51">
        <f>SUBTOTAL(9,J4:J222)</f>
        <v>23408786388.990002</v>
      </c>
    </row>
    <row r="228" spans="4:10" x14ac:dyDescent="0.25">
      <c r="I228" s="52">
        <f>I224/1000000</f>
        <v>54572.397081000003</v>
      </c>
      <c r="J228" s="53">
        <f>J224/1000000</f>
        <v>23408.78638899</v>
      </c>
    </row>
    <row r="230" spans="4:10" ht="30" x14ac:dyDescent="0.25">
      <c r="D230" s="1" t="s">
        <v>25</v>
      </c>
      <c r="E230" s="6">
        <v>215</v>
      </c>
      <c r="G230" s="50"/>
      <c r="H230" s="50"/>
    </row>
    <row r="231" spans="4:10" ht="30" x14ac:dyDescent="0.25">
      <c r="D231" s="1" t="s">
        <v>26</v>
      </c>
      <c r="E231" s="6">
        <v>7</v>
      </c>
      <c r="G231" s="50"/>
      <c r="H231" s="50"/>
      <c r="J231" s="53"/>
    </row>
    <row r="232" spans="4:10" ht="30" x14ac:dyDescent="0.25">
      <c r="D232" s="1" t="s">
        <v>27</v>
      </c>
      <c r="E232" s="6">
        <v>208</v>
      </c>
      <c r="G232" s="50"/>
      <c r="H232" s="50"/>
      <c r="I232" s="52">
        <f>I224/1000000000</f>
        <v>54.572397080999998</v>
      </c>
      <c r="J232" s="53">
        <f>J224/1000000000</f>
        <v>23.408786388990002</v>
      </c>
    </row>
    <row r="233" spans="4:10" x14ac:dyDescent="0.25">
      <c r="G233" s="52"/>
      <c r="H233" s="52"/>
      <c r="I233" s="52"/>
      <c r="J233" s="53"/>
    </row>
    <row r="235" spans="4:10" x14ac:dyDescent="0.25">
      <c r="G235" s="50"/>
      <c r="H235" s="50"/>
      <c r="I235" s="52"/>
      <c r="J235" s="53"/>
    </row>
    <row r="237" spans="4:10" x14ac:dyDescent="0.25">
      <c r="G237" s="50"/>
      <c r="H237" s="50"/>
    </row>
    <row r="238" spans="4:10" x14ac:dyDescent="0.25">
      <c r="G238" s="50"/>
      <c r="H238" s="50"/>
    </row>
    <row r="239" spans="4:10" x14ac:dyDescent="0.25">
      <c r="G239" s="52"/>
      <c r="H239" s="52"/>
      <c r="I239" s="52"/>
      <c r="J239" s="53"/>
    </row>
    <row r="240" spans="4:10" x14ac:dyDescent="0.25">
      <c r="I240" s="52"/>
      <c r="J240" s="53"/>
    </row>
    <row r="246" spans="9:10" x14ac:dyDescent="0.25">
      <c r="I246" s="50"/>
      <c r="J246" s="51"/>
    </row>
    <row r="249" spans="9:10" x14ac:dyDescent="0.25">
      <c r="I249" s="50"/>
      <c r="J249" s="50"/>
    </row>
  </sheetData>
  <autoFilter ref="A2:N218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2021-01-11T07:28:45Z</dcterms:modified>
</cp:coreProperties>
</file>